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<sst xmlns="http://schemas.openxmlformats.org/spreadsheetml/2006/main" count="1409" uniqueCount="312">
  <si>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</si>
  <si>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</si>
  <si>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</si>
  <si>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</si>
  <si>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</si>
  <si>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</si>
  <si>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</si>
  <si>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</si>
  <si>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</si>
  <si>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</si>
  <si>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</si>
  <si>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</si>
  <si>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</si>
  <si>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</si>
  <si>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</si>
  <si>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</si>
  <si>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</si>
  <si>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</si>
  <si>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</si>
  <si>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</si>
  <si>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</si>
  <si>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</si>
  <si>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</si>
  <si>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</si>
  <si>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</si>
  <si>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</si>
  <si>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</si>
  <si>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</si>
  <si>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</si>
  <si>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</si>
  <si>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</si>
  <si>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</si>
  <si>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</si>
  <si>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</si>
  <si>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</si>
  <si>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</si>
  <si>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</si>
  <si>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</si>
  <si>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</si>
  <si>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</si>
  <si>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</si>
  <si>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</si>
  <si>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</si>
  <si>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</si>
  <si>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</si>
  <si>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</si>
  <si>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</si>
  <si>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</si>
  <si>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</si>
  <si>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</si>
  <si>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</si>
  <si>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</si>
  <si>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</si>
  <si>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</si>
  <si>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</si>
  <si>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</si>
  <si>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</si>
  <si>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</si>
  <si>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</si>
  <si>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</si>
  <si>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</si>
  <si>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</si>
  <si>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</si>
  <si>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</si>
  <si>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</si>
  <si>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</si>
  <si>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</si>
  <si>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</si>
  <si>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</si>
  <si>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</si>
  <si>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</si>
  <si>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</si>
  <si>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</si>
  <si>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</si>
  <si>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</si>
  <si>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</si>
  <si>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</si>
  <si>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</si>
  <si>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</si>
  <si>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</si>
  <si>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</si>
  <si>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</si>
  <si>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</si>
  <si>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</si>
  <si>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</si>
  <si>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</si>
  <si>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</si>
  <si>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</si>
  <si>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</si>
  <si>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</si>
  <si>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</si>
  <si>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</si>
  <si>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</si>
  <si>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</si>
  <si>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</si>
  <si>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</si>
  <si>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№ ____ от ____________</t>
  </si>
  <si>
    <t>Приложение 10 к решению Думы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</si>
  <si>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</si>
  <si>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</si>
  <si>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</si>
  <si>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</si>
  <si>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</si>
  <si>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</si>
  <si>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</si>
  <si>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</si>
  <si>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</si>
  <si>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</si>
  <si>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</si>
  <si>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</si>
  <si>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</si>
  <si>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</si>
  <si>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</si>
  <si>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</si>
  <si>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</si>
  <si>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</si>
  <si>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</si>
  <si>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</si>
  <si>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</si>
  <si>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</si>
  <si>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</si>
  <si>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</si>
  <si>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</si>
  <si>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</si>
  <si>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</si>
  <si>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</si>
  <si>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</si>
  <si>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</si>
  <si>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</si>
  <si>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</si>
  <si>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</si>
  <si>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</si>
  <si>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</si>
  <si>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</si>
  <si>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</si>
  <si>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</si>
  <si>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</si>
  <si>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</si>
  <si>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</si>
  <si>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</si>
  <si>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МП"Развитие образовавния ММР на 2013-2015 годы"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</si>
  <si>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</si>
  <si>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</si>
  <si>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</si>
  <si>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</si>
  <si>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</si>
  <si>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</si>
  <si>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</si>
  <si>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</si>
  <si>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</si>
  <si>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</si>
  <si>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</si>
  <si>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</si>
  <si>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</si>
  <si>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</si>
  <si>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</si>
  <si>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</si>
  <si>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</si>
  <si>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</si>
  <si>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</si>
  <si>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</si>
  <si>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</si>
  <si>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</si>
  <si>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</si>
  <si>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</si>
  <si>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</si>
  <si>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</si>
  <si>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</si>
  <si>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</si>
  <si>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</si>
  <si>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</si>
  <si>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</si>
  <si>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9990212</t>
  </si>
  <si>
    <t>Депутаты Думы Михайловског муниципального района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</si>
  <si>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</si>
  <si>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</si>
  <si>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</si>
  <si>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</si>
  <si>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</si>
  <si>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</si>
  <si>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</si>
  <si>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</si>
  <si>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</si>
  <si>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</si>
  <si>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</si>
  <si>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</si>
  <si>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</si>
  <si>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</si>
  <si>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</si>
  <si>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</si>
  <si>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</si>
  <si>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</si>
  <si>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</si>
  <si>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</si>
  <si>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</si>
  <si>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</si>
  <si>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</si>
  <si>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</si>
  <si>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</si>
  <si>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</si>
  <si>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</si>
  <si>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</si>
  <si>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</si>
  <si>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</si>
  <si>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</si>
  <si>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</si>
  <si>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</si>
  <si>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</si>
  <si>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</si>
  <si>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</si>
  <si>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</si>
  <si>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</si>
  <si>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</si>
  <si>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</si>
  <si>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</si>
  <si>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</si>
  <si>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</si>
  <si>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</si>
  <si>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</si>
  <si>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</si>
  <si>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</si>
  <si>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</si>
  <si>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</si>
  <si>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</si>
  <si>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</si>
  <si>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</si>
  <si>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</si>
  <si>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</si>
  <si>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</si>
  <si>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</si>
  <si>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</si>
  <si>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</si>
  <si>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</si>
  <si>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</si>
  <si>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</si>
  <si>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</si>
  <si>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</si>
  <si>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</si>
  <si>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</si>
  <si>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</si>
  <si>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</si>
  <si>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</si>
  <si>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МП развития дополнительного образования в сфере культуры и искуства ММР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</si>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</sst>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" fontId="5" fillId="5" borderId="2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5" fillId="6" borderId="1" xfId="0" applyNumberFormat="1" applyFont="1" applyFill="1" applyBorder="1" applyAlignment="1">
      <alignment horizontal="center" vertical="center" shrinkToFi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4" borderId="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6" borderId="1" xfId="0" applyNumberFormat="1" applyFont="1" applyFill="1" applyBorder="1" applyAlignment="1">
      <alignment horizontal="center" vertical="center" shrinkToFit="1"/>
    </xf>
    <xf numFmtId="4" fontId="2" fillId="6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4" fontId="2" fillId="7" borderId="6" xfId="0" applyNumberFormat="1" applyFont="1" applyFill="1" applyBorder="1" applyAlignment="1">
      <alignment horizontal="center" vertical="center" shrinkToFit="1"/>
    </xf>
    <xf numFmtId="4" fontId="2" fillId="6" borderId="6" xfId="0" applyNumberFormat="1" applyFont="1" applyFill="1" applyBorder="1" applyAlignment="1">
      <alignment horizontal="center" vertical="center" shrinkToFit="1"/>
    </xf>
    <xf numFmtId="4" fontId="8" fillId="4" borderId="6" xfId="0" applyNumberFormat="1" applyFont="1" applyFill="1" applyBorder="1" applyAlignment="1">
      <alignment horizontal="center" vertical="center" shrinkToFit="1"/>
    </xf>
    <xf numFmtId="4" fontId="2" fillId="3" borderId="6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shrinkToFit="1"/>
    </xf>
    <xf numFmtId="49" fontId="8" fillId="4" borderId="6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shrinkToFit="1"/>
    </xf>
    <xf numFmtId="49" fontId="2" fillId="5" borderId="6" xfId="0" applyNumberFormat="1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vertical="top" wrapText="1"/>
    </xf>
    <xf numFmtId="49" fontId="2" fillId="7" borderId="6" xfId="0" applyNumberFormat="1" applyFont="1" applyFill="1" applyBorder="1" applyAlignment="1">
      <alignment horizontal="center" vertical="center" shrinkToFit="1"/>
    </xf>
    <xf numFmtId="4" fontId="2" fillId="7" borderId="4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49" fontId="8" fillId="7" borderId="1" xfId="0" applyNumberFormat="1" applyFont="1" applyFill="1" applyBorder="1" applyAlignment="1">
      <alignment horizontal="center" vertical="center" shrinkToFit="1"/>
    </xf>
    <xf numFmtId="4" fontId="8" fillId="7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vertical="top" wrapText="1"/>
    </xf>
    <xf numFmtId="49" fontId="2" fillId="4" borderId="6" xfId="0" applyNumberFormat="1" applyFont="1" applyFill="1" applyBorder="1" applyAlignment="1">
      <alignment horizontal="center" vertical="center" shrinkToFit="1"/>
    </xf>
    <xf numFmtId="4" fontId="2" fillId="4" borderId="4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49" fontId="5" fillId="7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59"/>
  <sheetViews>
    <sheetView showGridLines="0" tabSelected="1" workbookViewId="0" topLeftCell="A9">
      <selection activeCell="C188" sqref="C188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16384" width="9.125" style="2" customWidth="1"/>
  </cols>
  <sheetData>
    <row r="3" spans="2:24" ht="18.75">
      <c r="B3" s="89" t="s">
        <v>97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25"/>
    </row>
    <row r="4" spans="2:24" ht="18.75" customHeight="1">
      <c r="B4" s="91" t="s">
        <v>95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26"/>
    </row>
    <row r="5" spans="2:22" ht="18.75">
      <c r="B5" s="25" t="s">
        <v>94</v>
      </c>
      <c r="C5" s="89" t="s">
        <v>96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9" spans="1:22" ht="30.75" customHeight="1">
      <c r="A9" s="90" t="s">
        <v>48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ht="57" customHeight="1">
      <c r="A10" s="95" t="s">
        <v>161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 ht="15.75">
      <c r="A11" s="94" t="s">
        <v>68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26</v>
      </c>
      <c r="G12" s="4" t="s">
        <v>26</v>
      </c>
      <c r="H12" s="4" t="s">
        <v>26</v>
      </c>
      <c r="I12" s="4" t="s">
        <v>26</v>
      </c>
      <c r="J12" s="4" t="s">
        <v>26</v>
      </c>
      <c r="K12" s="4" t="s">
        <v>26</v>
      </c>
      <c r="L12" s="4" t="s">
        <v>26</v>
      </c>
      <c r="M12" s="4" t="s">
        <v>26</v>
      </c>
      <c r="N12" s="4" t="s">
        <v>26</v>
      </c>
      <c r="O12" s="4" t="s">
        <v>26</v>
      </c>
      <c r="P12" s="4" t="s">
        <v>26</v>
      </c>
      <c r="Q12" s="4" t="s">
        <v>26</v>
      </c>
      <c r="R12" s="4" t="s">
        <v>26</v>
      </c>
      <c r="S12" s="4" t="s">
        <v>26</v>
      </c>
      <c r="T12" s="4" t="s">
        <v>26</v>
      </c>
      <c r="U12" s="4" t="s">
        <v>26</v>
      </c>
      <c r="V12" s="4" t="s">
        <v>26</v>
      </c>
    </row>
    <row r="13" spans="1:22" ht="18.75" customHeight="1" outlineLevel="2">
      <c r="A13" s="16" t="s">
        <v>64</v>
      </c>
      <c r="B13" s="17" t="s">
        <v>63</v>
      </c>
      <c r="C13" s="17" t="s">
        <v>6</v>
      </c>
      <c r="D13" s="17" t="s">
        <v>5</v>
      </c>
      <c r="E13" s="17"/>
      <c r="F13" s="18">
        <f>F14+F21+F41+F54+F64+F69</f>
        <v>48006.68</v>
      </c>
      <c r="G13" s="18" t="e">
        <f>G14+G21+G41+#REF!+G54+#REF!+G64+G69+#REF!</f>
        <v>#REF!</v>
      </c>
      <c r="H13" s="18" t="e">
        <f>H14+H21+H41+#REF!+H54+#REF!+H64+H69+#REF!</f>
        <v>#REF!</v>
      </c>
      <c r="I13" s="18" t="e">
        <f>I14+I21+I41+#REF!+I54+#REF!+I64+I69+#REF!</f>
        <v>#REF!</v>
      </c>
      <c r="J13" s="18" t="e">
        <f>J14+J21+J41+#REF!+J54+#REF!+J64+J69+#REF!</f>
        <v>#REF!</v>
      </c>
      <c r="K13" s="18" t="e">
        <f>K14+K21+K41+#REF!+K54+#REF!+K64+K69+#REF!</f>
        <v>#REF!</v>
      </c>
      <c r="L13" s="18" t="e">
        <f>L14+L21+L41+#REF!+L54+#REF!+L64+L69+#REF!</f>
        <v>#REF!</v>
      </c>
      <c r="M13" s="18" t="e">
        <f>M14+M21+M41+#REF!+M54+#REF!+M64+M69+#REF!</f>
        <v>#REF!</v>
      </c>
      <c r="N13" s="18" t="e">
        <f>N14+N21+N41+#REF!+N54+#REF!+N64+N69+#REF!</f>
        <v>#REF!</v>
      </c>
      <c r="O13" s="18" t="e">
        <f>O14+O21+O41+#REF!+O54+#REF!+O64+O69+#REF!</f>
        <v>#REF!</v>
      </c>
      <c r="P13" s="18" t="e">
        <f>P14+P21+P41+#REF!+P54+#REF!+P64+P69+#REF!</f>
        <v>#REF!</v>
      </c>
      <c r="Q13" s="18" t="e">
        <f>Q14+Q21+Q41+#REF!+Q54+#REF!+Q64+Q69+#REF!</f>
        <v>#REF!</v>
      </c>
      <c r="R13" s="18" t="e">
        <f>R14+R21+R41+#REF!+R54+#REF!+R64+R69+#REF!</f>
        <v>#REF!</v>
      </c>
      <c r="S13" s="18" t="e">
        <f>S14+S21+S41+#REF!+S54+#REF!+S64+S69+#REF!</f>
        <v>#REF!</v>
      </c>
      <c r="T13" s="18" t="e">
        <f>T14+T21+T41+#REF!+T54+#REF!+T64+T69+#REF!</f>
        <v>#REF!</v>
      </c>
      <c r="U13" s="18" t="e">
        <f>U14+U21+U41+#REF!+U54+#REF!+U64+U69+#REF!</f>
        <v>#REF!</v>
      </c>
      <c r="V13" s="18" t="e">
        <f>V14+V21+V41+#REF!+V54+#REF!+V64+V69+#REF!</f>
        <v>#REF!</v>
      </c>
    </row>
    <row r="14" spans="1:22" s="33" customFormat="1" ht="33" customHeight="1" outlineLevel="3">
      <c r="A14" s="29" t="s">
        <v>27</v>
      </c>
      <c r="B14" s="31" t="s">
        <v>7</v>
      </c>
      <c r="C14" s="31" t="s">
        <v>6</v>
      </c>
      <c r="D14" s="31" t="s">
        <v>5</v>
      </c>
      <c r="E14" s="31"/>
      <c r="F14" s="32">
        <f>F15</f>
        <v>1658.3</v>
      </c>
      <c r="G14" s="32">
        <f aca="true" t="shared" si="0" ref="G14:V14">G15</f>
        <v>1204.8</v>
      </c>
      <c r="H14" s="32">
        <f t="shared" si="0"/>
        <v>1204.8</v>
      </c>
      <c r="I14" s="32">
        <f t="shared" si="0"/>
        <v>1204.8</v>
      </c>
      <c r="J14" s="32">
        <f t="shared" si="0"/>
        <v>1204.8</v>
      </c>
      <c r="K14" s="32">
        <f t="shared" si="0"/>
        <v>1204.8</v>
      </c>
      <c r="L14" s="32">
        <f t="shared" si="0"/>
        <v>1204.8</v>
      </c>
      <c r="M14" s="32">
        <f t="shared" si="0"/>
        <v>1204.8</v>
      </c>
      <c r="N14" s="32">
        <f t="shared" si="0"/>
        <v>1204.8</v>
      </c>
      <c r="O14" s="32">
        <f t="shared" si="0"/>
        <v>1204.8</v>
      </c>
      <c r="P14" s="32">
        <f t="shared" si="0"/>
        <v>1204.8</v>
      </c>
      <c r="Q14" s="32">
        <f t="shared" si="0"/>
        <v>1204.8</v>
      </c>
      <c r="R14" s="32">
        <f t="shared" si="0"/>
        <v>1204.8</v>
      </c>
      <c r="S14" s="32">
        <f t="shared" si="0"/>
        <v>1204.8</v>
      </c>
      <c r="T14" s="32">
        <f t="shared" si="0"/>
        <v>1204.8</v>
      </c>
      <c r="U14" s="32">
        <f t="shared" si="0"/>
        <v>1204.8</v>
      </c>
      <c r="V14" s="32">
        <f t="shared" si="0"/>
        <v>1204.8</v>
      </c>
    </row>
    <row r="15" spans="1:22" ht="34.5" customHeight="1" outlineLevel="3">
      <c r="A15" s="68" t="s">
        <v>162</v>
      </c>
      <c r="B15" s="12" t="s">
        <v>7</v>
      </c>
      <c r="C15" s="12" t="s">
        <v>163</v>
      </c>
      <c r="D15" s="12" t="s">
        <v>5</v>
      </c>
      <c r="E15" s="12"/>
      <c r="F15" s="13">
        <f>F16</f>
        <v>1658.3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68" t="s">
        <v>167</v>
      </c>
      <c r="B16" s="12" t="s">
        <v>7</v>
      </c>
      <c r="C16" s="12" t="s">
        <v>164</v>
      </c>
      <c r="D16" s="12" t="s">
        <v>5</v>
      </c>
      <c r="E16" s="12"/>
      <c r="F16" s="13">
        <f>F17</f>
        <v>1658.3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56" t="s">
        <v>165</v>
      </c>
      <c r="B17" s="19" t="s">
        <v>7</v>
      </c>
      <c r="C17" s="19" t="s">
        <v>166</v>
      </c>
      <c r="D17" s="19" t="s">
        <v>5</v>
      </c>
      <c r="E17" s="19"/>
      <c r="F17" s="20">
        <f>F18</f>
        <v>1658.3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103</v>
      </c>
      <c r="B18" s="6" t="s">
        <v>7</v>
      </c>
      <c r="C18" s="6" t="s">
        <v>166</v>
      </c>
      <c r="D18" s="6" t="s">
        <v>102</v>
      </c>
      <c r="E18" s="6"/>
      <c r="F18" s="7">
        <f>F19+F20</f>
        <v>1658.3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53" t="s">
        <v>99</v>
      </c>
      <c r="B19" s="54" t="s">
        <v>7</v>
      </c>
      <c r="C19" s="54" t="s">
        <v>166</v>
      </c>
      <c r="D19" s="54" t="s">
        <v>98</v>
      </c>
      <c r="E19" s="54"/>
      <c r="F19" s="55">
        <v>1658.3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53" t="s">
        <v>100</v>
      </c>
      <c r="B20" s="54" t="s">
        <v>7</v>
      </c>
      <c r="C20" s="54" t="s">
        <v>166</v>
      </c>
      <c r="D20" s="54" t="s">
        <v>101</v>
      </c>
      <c r="E20" s="54"/>
      <c r="F20" s="55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47.25" customHeight="1" outlineLevel="6">
      <c r="A21" s="8" t="s">
        <v>28</v>
      </c>
      <c r="B21" s="9" t="s">
        <v>20</v>
      </c>
      <c r="C21" s="9" t="s">
        <v>6</v>
      </c>
      <c r="D21" s="9" t="s">
        <v>5</v>
      </c>
      <c r="E21" s="9"/>
      <c r="F21" s="10">
        <f>F22</f>
        <v>3212.1000000000004</v>
      </c>
      <c r="G21" s="10">
        <f aca="true" t="shared" si="3" ref="G21:V21">G22</f>
        <v>3842.2</v>
      </c>
      <c r="H21" s="10">
        <f t="shared" si="3"/>
        <v>3842.2</v>
      </c>
      <c r="I21" s="10">
        <f t="shared" si="3"/>
        <v>3842.2</v>
      </c>
      <c r="J21" s="10">
        <f t="shared" si="3"/>
        <v>3842.2</v>
      </c>
      <c r="K21" s="10">
        <f t="shared" si="3"/>
        <v>3842.2</v>
      </c>
      <c r="L21" s="10">
        <f t="shared" si="3"/>
        <v>3842.2</v>
      </c>
      <c r="M21" s="10">
        <f t="shared" si="3"/>
        <v>3842.2</v>
      </c>
      <c r="N21" s="10">
        <f t="shared" si="3"/>
        <v>3842.2</v>
      </c>
      <c r="O21" s="10">
        <f t="shared" si="3"/>
        <v>3842.2</v>
      </c>
      <c r="P21" s="10">
        <f t="shared" si="3"/>
        <v>3842.2</v>
      </c>
      <c r="Q21" s="10">
        <f t="shared" si="3"/>
        <v>3842.2</v>
      </c>
      <c r="R21" s="10">
        <f t="shared" si="3"/>
        <v>3842.2</v>
      </c>
      <c r="S21" s="10">
        <f t="shared" si="3"/>
        <v>3842.2</v>
      </c>
      <c r="T21" s="10">
        <f t="shared" si="3"/>
        <v>3842.2</v>
      </c>
      <c r="U21" s="10">
        <f t="shared" si="3"/>
        <v>3842.2</v>
      </c>
      <c r="V21" s="10">
        <f t="shared" si="3"/>
        <v>3842.2</v>
      </c>
    </row>
    <row r="22" spans="1:22" s="30" customFormat="1" ht="33" customHeight="1" outlineLevel="6">
      <c r="A22" s="68" t="s">
        <v>162</v>
      </c>
      <c r="B22" s="12" t="s">
        <v>20</v>
      </c>
      <c r="C22" s="12" t="s">
        <v>163</v>
      </c>
      <c r="D22" s="12" t="s">
        <v>5</v>
      </c>
      <c r="E22" s="12"/>
      <c r="F22" s="13">
        <f>F23</f>
        <v>3212.1000000000004</v>
      </c>
      <c r="G22" s="13">
        <f aca="true" t="shared" si="4" ref="G22:V22">G24+G34+G38</f>
        <v>3842.2</v>
      </c>
      <c r="H22" s="13">
        <f t="shared" si="4"/>
        <v>3842.2</v>
      </c>
      <c r="I22" s="13">
        <f t="shared" si="4"/>
        <v>3842.2</v>
      </c>
      <c r="J22" s="13">
        <f t="shared" si="4"/>
        <v>3842.2</v>
      </c>
      <c r="K22" s="13">
        <f t="shared" si="4"/>
        <v>3842.2</v>
      </c>
      <c r="L22" s="13">
        <f t="shared" si="4"/>
        <v>3842.2</v>
      </c>
      <c r="M22" s="13">
        <f t="shared" si="4"/>
        <v>3842.2</v>
      </c>
      <c r="N22" s="13">
        <f t="shared" si="4"/>
        <v>3842.2</v>
      </c>
      <c r="O22" s="13">
        <f t="shared" si="4"/>
        <v>3842.2</v>
      </c>
      <c r="P22" s="13">
        <f t="shared" si="4"/>
        <v>3842.2</v>
      </c>
      <c r="Q22" s="13">
        <f t="shared" si="4"/>
        <v>3842.2</v>
      </c>
      <c r="R22" s="13">
        <f t="shared" si="4"/>
        <v>3842.2</v>
      </c>
      <c r="S22" s="13">
        <f t="shared" si="4"/>
        <v>3842.2</v>
      </c>
      <c r="T22" s="13">
        <f t="shared" si="4"/>
        <v>3842.2</v>
      </c>
      <c r="U22" s="13">
        <f t="shared" si="4"/>
        <v>3842.2</v>
      </c>
      <c r="V22" s="13">
        <f t="shared" si="4"/>
        <v>3842.2</v>
      </c>
    </row>
    <row r="23" spans="1:22" s="30" customFormat="1" ht="36" customHeight="1" outlineLevel="6">
      <c r="A23" s="68" t="s">
        <v>167</v>
      </c>
      <c r="B23" s="12" t="s">
        <v>20</v>
      </c>
      <c r="C23" s="12" t="s">
        <v>164</v>
      </c>
      <c r="D23" s="12" t="s">
        <v>5</v>
      </c>
      <c r="E23" s="12"/>
      <c r="F23" s="13">
        <f>F24+F34+F38</f>
        <v>3212.1000000000004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30" customFormat="1" ht="47.25" outlineLevel="6">
      <c r="A24" s="57" t="s">
        <v>168</v>
      </c>
      <c r="B24" s="19" t="s">
        <v>20</v>
      </c>
      <c r="C24" s="19" t="s">
        <v>169</v>
      </c>
      <c r="D24" s="19" t="s">
        <v>5</v>
      </c>
      <c r="E24" s="19"/>
      <c r="F24" s="20">
        <f>F25+F28+F31</f>
        <v>1849.66</v>
      </c>
      <c r="G24" s="7">
        <f aca="true" t="shared" si="5" ref="G24:V24">G27</f>
        <v>2414.5</v>
      </c>
      <c r="H24" s="7">
        <f t="shared" si="5"/>
        <v>2414.5</v>
      </c>
      <c r="I24" s="7">
        <f t="shared" si="5"/>
        <v>2414.5</v>
      </c>
      <c r="J24" s="7">
        <f t="shared" si="5"/>
        <v>2414.5</v>
      </c>
      <c r="K24" s="7">
        <f t="shared" si="5"/>
        <v>2414.5</v>
      </c>
      <c r="L24" s="7">
        <f t="shared" si="5"/>
        <v>2414.5</v>
      </c>
      <c r="M24" s="7">
        <f t="shared" si="5"/>
        <v>2414.5</v>
      </c>
      <c r="N24" s="7">
        <f t="shared" si="5"/>
        <v>2414.5</v>
      </c>
      <c r="O24" s="7">
        <f t="shared" si="5"/>
        <v>2414.5</v>
      </c>
      <c r="P24" s="7">
        <f t="shared" si="5"/>
        <v>2414.5</v>
      </c>
      <c r="Q24" s="7">
        <f t="shared" si="5"/>
        <v>2414.5</v>
      </c>
      <c r="R24" s="7">
        <f t="shared" si="5"/>
        <v>2414.5</v>
      </c>
      <c r="S24" s="7">
        <f t="shared" si="5"/>
        <v>2414.5</v>
      </c>
      <c r="T24" s="7">
        <f t="shared" si="5"/>
        <v>2414.5</v>
      </c>
      <c r="U24" s="7">
        <f t="shared" si="5"/>
        <v>2414.5</v>
      </c>
      <c r="V24" s="7">
        <f t="shared" si="5"/>
        <v>2414.5</v>
      </c>
    </row>
    <row r="25" spans="1:22" s="30" customFormat="1" ht="31.5" outlineLevel="6">
      <c r="A25" s="5" t="s">
        <v>103</v>
      </c>
      <c r="B25" s="6" t="s">
        <v>20</v>
      </c>
      <c r="C25" s="6" t="s">
        <v>169</v>
      </c>
      <c r="D25" s="6" t="s">
        <v>102</v>
      </c>
      <c r="E25" s="6"/>
      <c r="F25" s="7">
        <f>F26+F27</f>
        <v>1774.66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30" customFormat="1" ht="15.75" outlineLevel="6">
      <c r="A26" s="53" t="s">
        <v>99</v>
      </c>
      <c r="B26" s="54" t="s">
        <v>20</v>
      </c>
      <c r="C26" s="54" t="s">
        <v>169</v>
      </c>
      <c r="D26" s="54" t="s">
        <v>98</v>
      </c>
      <c r="E26" s="54"/>
      <c r="F26" s="55">
        <v>1769.66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30" customFormat="1" ht="31.5" outlineLevel="6">
      <c r="A27" s="53" t="s">
        <v>100</v>
      </c>
      <c r="B27" s="54" t="s">
        <v>20</v>
      </c>
      <c r="C27" s="54" t="s">
        <v>169</v>
      </c>
      <c r="D27" s="54" t="s">
        <v>101</v>
      </c>
      <c r="E27" s="54"/>
      <c r="F27" s="55">
        <v>5</v>
      </c>
      <c r="G27" s="7">
        <v>2414.5</v>
      </c>
      <c r="H27" s="7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</row>
    <row r="28" spans="1:22" s="30" customFormat="1" ht="20.25" customHeight="1" outlineLevel="6">
      <c r="A28" s="5" t="s">
        <v>104</v>
      </c>
      <c r="B28" s="6" t="s">
        <v>20</v>
      </c>
      <c r="C28" s="6" t="s">
        <v>169</v>
      </c>
      <c r="D28" s="6" t="s">
        <v>105</v>
      </c>
      <c r="E28" s="6"/>
      <c r="F28" s="7">
        <f>F29+F30</f>
        <v>70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0" customFormat="1" ht="31.5" outlineLevel="6">
      <c r="A29" s="53" t="s">
        <v>106</v>
      </c>
      <c r="B29" s="54" t="s">
        <v>20</v>
      </c>
      <c r="C29" s="54" t="s">
        <v>169</v>
      </c>
      <c r="D29" s="54" t="s">
        <v>107</v>
      </c>
      <c r="E29" s="54"/>
      <c r="F29" s="55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31.5" outlineLevel="6">
      <c r="A30" s="53" t="s">
        <v>108</v>
      </c>
      <c r="B30" s="54" t="s">
        <v>20</v>
      </c>
      <c r="C30" s="54" t="s">
        <v>169</v>
      </c>
      <c r="D30" s="54" t="s">
        <v>109</v>
      </c>
      <c r="E30" s="54"/>
      <c r="F30" s="55"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15.75" outlineLevel="6">
      <c r="A31" s="5" t="s">
        <v>110</v>
      </c>
      <c r="B31" s="6" t="s">
        <v>20</v>
      </c>
      <c r="C31" s="6" t="s">
        <v>169</v>
      </c>
      <c r="D31" s="6" t="s">
        <v>111</v>
      </c>
      <c r="E31" s="6"/>
      <c r="F31" s="7">
        <f>F32+F33</f>
        <v>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0" customFormat="1" ht="21.75" customHeight="1" outlineLevel="6">
      <c r="A32" s="53" t="s">
        <v>112</v>
      </c>
      <c r="B32" s="54" t="s">
        <v>20</v>
      </c>
      <c r="C32" s="54" t="s">
        <v>169</v>
      </c>
      <c r="D32" s="54" t="s">
        <v>114</v>
      </c>
      <c r="E32" s="54"/>
      <c r="F32" s="55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15.75" outlineLevel="6">
      <c r="A33" s="53" t="s">
        <v>113</v>
      </c>
      <c r="B33" s="54" t="s">
        <v>20</v>
      </c>
      <c r="C33" s="54" t="s">
        <v>169</v>
      </c>
      <c r="D33" s="54" t="s">
        <v>115</v>
      </c>
      <c r="E33" s="54"/>
      <c r="F33" s="55">
        <v>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2.25" customHeight="1" outlineLevel="6">
      <c r="A34" s="56" t="s">
        <v>170</v>
      </c>
      <c r="B34" s="19" t="s">
        <v>20</v>
      </c>
      <c r="C34" s="19" t="s">
        <v>171</v>
      </c>
      <c r="D34" s="19" t="s">
        <v>5</v>
      </c>
      <c r="E34" s="19"/>
      <c r="F34" s="20">
        <f>F35</f>
        <v>1170.44</v>
      </c>
      <c r="G34" s="7">
        <f aca="true" t="shared" si="6" ref="G34:V34">G35</f>
        <v>1331.7</v>
      </c>
      <c r="H34" s="7">
        <f t="shared" si="6"/>
        <v>1331.7</v>
      </c>
      <c r="I34" s="7">
        <f t="shared" si="6"/>
        <v>1331.7</v>
      </c>
      <c r="J34" s="7">
        <f t="shared" si="6"/>
        <v>1331.7</v>
      </c>
      <c r="K34" s="7">
        <f t="shared" si="6"/>
        <v>1331.7</v>
      </c>
      <c r="L34" s="7">
        <f t="shared" si="6"/>
        <v>1331.7</v>
      </c>
      <c r="M34" s="7">
        <f t="shared" si="6"/>
        <v>1331.7</v>
      </c>
      <c r="N34" s="7">
        <f t="shared" si="6"/>
        <v>1331.7</v>
      </c>
      <c r="O34" s="7">
        <f t="shared" si="6"/>
        <v>1331.7</v>
      </c>
      <c r="P34" s="7">
        <f t="shared" si="6"/>
        <v>1331.7</v>
      </c>
      <c r="Q34" s="7">
        <f t="shared" si="6"/>
        <v>1331.7</v>
      </c>
      <c r="R34" s="7">
        <f t="shared" si="6"/>
        <v>1331.7</v>
      </c>
      <c r="S34" s="7">
        <f t="shared" si="6"/>
        <v>1331.7</v>
      </c>
      <c r="T34" s="7">
        <f t="shared" si="6"/>
        <v>1331.7</v>
      </c>
      <c r="U34" s="7">
        <f t="shared" si="6"/>
        <v>1331.7</v>
      </c>
      <c r="V34" s="7">
        <f t="shared" si="6"/>
        <v>1331.7</v>
      </c>
    </row>
    <row r="35" spans="1:22" s="28" customFormat="1" ht="31.5" outlineLevel="6">
      <c r="A35" s="5" t="s">
        <v>103</v>
      </c>
      <c r="B35" s="6" t="s">
        <v>20</v>
      </c>
      <c r="C35" s="6" t="s">
        <v>171</v>
      </c>
      <c r="D35" s="6" t="s">
        <v>102</v>
      </c>
      <c r="E35" s="6"/>
      <c r="F35" s="7">
        <f>F36+F37</f>
        <v>1170.44</v>
      </c>
      <c r="G35" s="7">
        <v>1331.7</v>
      </c>
      <c r="H35" s="7">
        <v>1331.7</v>
      </c>
      <c r="I35" s="7">
        <v>1331.7</v>
      </c>
      <c r="J35" s="7">
        <v>1331.7</v>
      </c>
      <c r="K35" s="7">
        <v>1331.7</v>
      </c>
      <c r="L35" s="7">
        <v>1331.7</v>
      </c>
      <c r="M35" s="7">
        <v>1331.7</v>
      </c>
      <c r="N35" s="7">
        <v>1331.7</v>
      </c>
      <c r="O35" s="7">
        <v>1331.7</v>
      </c>
      <c r="P35" s="7">
        <v>1331.7</v>
      </c>
      <c r="Q35" s="7">
        <v>1331.7</v>
      </c>
      <c r="R35" s="7">
        <v>1331.7</v>
      </c>
      <c r="S35" s="7">
        <v>1331.7</v>
      </c>
      <c r="T35" s="7">
        <v>1331.7</v>
      </c>
      <c r="U35" s="7">
        <v>1331.7</v>
      </c>
      <c r="V35" s="7">
        <v>1331.7</v>
      </c>
    </row>
    <row r="36" spans="1:22" s="28" customFormat="1" ht="15.75" outlineLevel="6">
      <c r="A36" s="53" t="s">
        <v>99</v>
      </c>
      <c r="B36" s="54" t="s">
        <v>20</v>
      </c>
      <c r="C36" s="54" t="s">
        <v>171</v>
      </c>
      <c r="D36" s="54" t="s">
        <v>98</v>
      </c>
      <c r="E36" s="54"/>
      <c r="F36" s="55">
        <v>1166.44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8" customFormat="1" ht="31.5" outlineLevel="6">
      <c r="A37" s="53" t="s">
        <v>100</v>
      </c>
      <c r="B37" s="54" t="s">
        <v>20</v>
      </c>
      <c r="C37" s="54" t="s">
        <v>171</v>
      </c>
      <c r="D37" s="54" t="s">
        <v>101</v>
      </c>
      <c r="E37" s="54"/>
      <c r="F37" s="55">
        <v>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8" customFormat="1" ht="31.5" customHeight="1" outlineLevel="6">
      <c r="A38" s="56" t="s">
        <v>173</v>
      </c>
      <c r="B38" s="19" t="s">
        <v>20</v>
      </c>
      <c r="C38" s="19" t="s">
        <v>172</v>
      </c>
      <c r="D38" s="19" t="s">
        <v>5</v>
      </c>
      <c r="E38" s="19"/>
      <c r="F38" s="20">
        <f>F39</f>
        <v>192</v>
      </c>
      <c r="G38" s="7">
        <f aca="true" t="shared" si="7" ref="G38:V38">G39</f>
        <v>96</v>
      </c>
      <c r="H38" s="7">
        <f t="shared" si="7"/>
        <v>96</v>
      </c>
      <c r="I38" s="7">
        <f t="shared" si="7"/>
        <v>96</v>
      </c>
      <c r="J38" s="7">
        <f t="shared" si="7"/>
        <v>96</v>
      </c>
      <c r="K38" s="7">
        <f t="shared" si="7"/>
        <v>96</v>
      </c>
      <c r="L38" s="7">
        <f t="shared" si="7"/>
        <v>96</v>
      </c>
      <c r="M38" s="7">
        <f t="shared" si="7"/>
        <v>96</v>
      </c>
      <c r="N38" s="7">
        <f t="shared" si="7"/>
        <v>96</v>
      </c>
      <c r="O38" s="7">
        <f t="shared" si="7"/>
        <v>96</v>
      </c>
      <c r="P38" s="7">
        <f t="shared" si="7"/>
        <v>96</v>
      </c>
      <c r="Q38" s="7">
        <f t="shared" si="7"/>
        <v>96</v>
      </c>
      <c r="R38" s="7">
        <f t="shared" si="7"/>
        <v>96</v>
      </c>
      <c r="S38" s="7">
        <f t="shared" si="7"/>
        <v>96</v>
      </c>
      <c r="T38" s="7">
        <f t="shared" si="7"/>
        <v>96</v>
      </c>
      <c r="U38" s="7">
        <f t="shared" si="7"/>
        <v>96</v>
      </c>
      <c r="V38" s="7">
        <f t="shared" si="7"/>
        <v>96</v>
      </c>
    </row>
    <row r="39" spans="1:22" s="28" customFormat="1" ht="31.5" outlineLevel="6">
      <c r="A39" s="5" t="s">
        <v>116</v>
      </c>
      <c r="B39" s="6" t="s">
        <v>20</v>
      </c>
      <c r="C39" s="6" t="s">
        <v>172</v>
      </c>
      <c r="D39" s="6" t="s">
        <v>119</v>
      </c>
      <c r="E39" s="6"/>
      <c r="F39" s="7">
        <f>F40</f>
        <v>192</v>
      </c>
      <c r="G39" s="7">
        <v>96</v>
      </c>
      <c r="H39" s="7">
        <v>96</v>
      </c>
      <c r="I39" s="7">
        <v>96</v>
      </c>
      <c r="J39" s="7">
        <v>96</v>
      </c>
      <c r="K39" s="7">
        <v>96</v>
      </c>
      <c r="L39" s="7">
        <v>96</v>
      </c>
      <c r="M39" s="7">
        <v>96</v>
      </c>
      <c r="N39" s="7">
        <v>96</v>
      </c>
      <c r="O39" s="7">
        <v>96</v>
      </c>
      <c r="P39" s="7">
        <v>96</v>
      </c>
      <c r="Q39" s="7">
        <v>96</v>
      </c>
      <c r="R39" s="7">
        <v>96</v>
      </c>
      <c r="S39" s="7">
        <v>96</v>
      </c>
      <c r="T39" s="7">
        <v>96</v>
      </c>
      <c r="U39" s="7">
        <v>96</v>
      </c>
      <c r="V39" s="7">
        <v>96</v>
      </c>
    </row>
    <row r="40" spans="1:22" s="28" customFormat="1" ht="31.5" outlineLevel="6">
      <c r="A40" s="53" t="s">
        <v>117</v>
      </c>
      <c r="B40" s="54" t="s">
        <v>20</v>
      </c>
      <c r="C40" s="54" t="s">
        <v>172</v>
      </c>
      <c r="D40" s="54" t="s">
        <v>118</v>
      </c>
      <c r="E40" s="54"/>
      <c r="F40" s="55">
        <v>192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49.5" customHeight="1" outlineLevel="3">
      <c r="A41" s="8" t="s">
        <v>29</v>
      </c>
      <c r="B41" s="9" t="s">
        <v>8</v>
      </c>
      <c r="C41" s="9" t="s">
        <v>6</v>
      </c>
      <c r="D41" s="9" t="s">
        <v>5</v>
      </c>
      <c r="E41" s="9"/>
      <c r="F41" s="10">
        <f>F42</f>
        <v>5679.8</v>
      </c>
      <c r="G41" s="10">
        <f aca="true" t="shared" si="8" ref="G41:V44">G42</f>
        <v>8918.7</v>
      </c>
      <c r="H41" s="10">
        <f t="shared" si="8"/>
        <v>8918.7</v>
      </c>
      <c r="I41" s="10">
        <f t="shared" si="8"/>
        <v>8918.7</v>
      </c>
      <c r="J41" s="10">
        <f t="shared" si="8"/>
        <v>8918.7</v>
      </c>
      <c r="K41" s="10">
        <f t="shared" si="8"/>
        <v>8918.7</v>
      </c>
      <c r="L41" s="10">
        <f t="shared" si="8"/>
        <v>8918.7</v>
      </c>
      <c r="M41" s="10">
        <f t="shared" si="8"/>
        <v>8918.7</v>
      </c>
      <c r="N41" s="10">
        <f t="shared" si="8"/>
        <v>8918.7</v>
      </c>
      <c r="O41" s="10">
        <f t="shared" si="8"/>
        <v>8918.7</v>
      </c>
      <c r="P41" s="10">
        <f t="shared" si="8"/>
        <v>8918.7</v>
      </c>
      <c r="Q41" s="10">
        <f t="shared" si="8"/>
        <v>8918.7</v>
      </c>
      <c r="R41" s="10">
        <f t="shared" si="8"/>
        <v>8918.7</v>
      </c>
      <c r="S41" s="10">
        <f t="shared" si="8"/>
        <v>8918.7</v>
      </c>
      <c r="T41" s="10">
        <f t="shared" si="8"/>
        <v>8918.7</v>
      </c>
      <c r="U41" s="10">
        <f t="shared" si="8"/>
        <v>8918.7</v>
      </c>
      <c r="V41" s="10">
        <f t="shared" si="8"/>
        <v>8918.7</v>
      </c>
    </row>
    <row r="42" spans="1:22" s="28" customFormat="1" ht="33.75" customHeight="1" outlineLevel="3">
      <c r="A42" s="68" t="s">
        <v>162</v>
      </c>
      <c r="B42" s="12" t="s">
        <v>8</v>
      </c>
      <c r="C42" s="12" t="s">
        <v>163</v>
      </c>
      <c r="D42" s="12" t="s">
        <v>5</v>
      </c>
      <c r="E42" s="12"/>
      <c r="F42" s="13">
        <f>F43</f>
        <v>5679.8</v>
      </c>
      <c r="G42" s="13">
        <f aca="true" t="shared" si="9" ref="G42:V42">G44</f>
        <v>8918.7</v>
      </c>
      <c r="H42" s="13">
        <f t="shared" si="9"/>
        <v>8918.7</v>
      </c>
      <c r="I42" s="13">
        <f t="shared" si="9"/>
        <v>8918.7</v>
      </c>
      <c r="J42" s="13">
        <f t="shared" si="9"/>
        <v>8918.7</v>
      </c>
      <c r="K42" s="13">
        <f t="shared" si="9"/>
        <v>8918.7</v>
      </c>
      <c r="L42" s="13">
        <f t="shared" si="9"/>
        <v>8918.7</v>
      </c>
      <c r="M42" s="13">
        <f t="shared" si="9"/>
        <v>8918.7</v>
      </c>
      <c r="N42" s="13">
        <f t="shared" si="9"/>
        <v>8918.7</v>
      </c>
      <c r="O42" s="13">
        <f t="shared" si="9"/>
        <v>8918.7</v>
      </c>
      <c r="P42" s="13">
        <f t="shared" si="9"/>
        <v>8918.7</v>
      </c>
      <c r="Q42" s="13">
        <f t="shared" si="9"/>
        <v>8918.7</v>
      </c>
      <c r="R42" s="13">
        <f t="shared" si="9"/>
        <v>8918.7</v>
      </c>
      <c r="S42" s="13">
        <f t="shared" si="9"/>
        <v>8918.7</v>
      </c>
      <c r="T42" s="13">
        <f t="shared" si="9"/>
        <v>8918.7</v>
      </c>
      <c r="U42" s="13">
        <f t="shared" si="9"/>
        <v>8918.7</v>
      </c>
      <c r="V42" s="13">
        <f t="shared" si="9"/>
        <v>8918.7</v>
      </c>
    </row>
    <row r="43" spans="1:22" s="28" customFormat="1" ht="37.5" customHeight="1" outlineLevel="3">
      <c r="A43" s="68" t="s">
        <v>167</v>
      </c>
      <c r="B43" s="12" t="s">
        <v>8</v>
      </c>
      <c r="C43" s="12" t="s">
        <v>164</v>
      </c>
      <c r="D43" s="12" t="s">
        <v>5</v>
      </c>
      <c r="E43" s="12"/>
      <c r="F43" s="13">
        <f>F44</f>
        <v>5679.8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28" customFormat="1" ht="47.25" outlineLevel="4">
      <c r="A44" s="57" t="s">
        <v>168</v>
      </c>
      <c r="B44" s="19" t="s">
        <v>8</v>
      </c>
      <c r="C44" s="19" t="s">
        <v>169</v>
      </c>
      <c r="D44" s="19" t="s">
        <v>5</v>
      </c>
      <c r="E44" s="19"/>
      <c r="F44" s="20">
        <f>F45+F48+F51</f>
        <v>5679.8</v>
      </c>
      <c r="G44" s="7">
        <f t="shared" si="8"/>
        <v>8918.7</v>
      </c>
      <c r="H44" s="7">
        <f t="shared" si="8"/>
        <v>8918.7</v>
      </c>
      <c r="I44" s="7">
        <f t="shared" si="8"/>
        <v>8918.7</v>
      </c>
      <c r="J44" s="7">
        <f t="shared" si="8"/>
        <v>8918.7</v>
      </c>
      <c r="K44" s="7">
        <f t="shared" si="8"/>
        <v>8918.7</v>
      </c>
      <c r="L44" s="7">
        <f t="shared" si="8"/>
        <v>8918.7</v>
      </c>
      <c r="M44" s="7">
        <f t="shared" si="8"/>
        <v>8918.7</v>
      </c>
      <c r="N44" s="7">
        <f t="shared" si="8"/>
        <v>8918.7</v>
      </c>
      <c r="O44" s="7">
        <f t="shared" si="8"/>
        <v>8918.7</v>
      </c>
      <c r="P44" s="7">
        <f t="shared" si="8"/>
        <v>8918.7</v>
      </c>
      <c r="Q44" s="7">
        <f t="shared" si="8"/>
        <v>8918.7</v>
      </c>
      <c r="R44" s="7">
        <f t="shared" si="8"/>
        <v>8918.7</v>
      </c>
      <c r="S44" s="7">
        <f t="shared" si="8"/>
        <v>8918.7</v>
      </c>
      <c r="T44" s="7">
        <f t="shared" si="8"/>
        <v>8918.7</v>
      </c>
      <c r="U44" s="7">
        <f t="shared" si="8"/>
        <v>8918.7</v>
      </c>
      <c r="V44" s="7">
        <f t="shared" si="8"/>
        <v>8918.7</v>
      </c>
    </row>
    <row r="45" spans="1:22" s="28" customFormat="1" ht="31.5" outlineLevel="5">
      <c r="A45" s="5" t="s">
        <v>103</v>
      </c>
      <c r="B45" s="6" t="s">
        <v>8</v>
      </c>
      <c r="C45" s="6" t="s">
        <v>169</v>
      </c>
      <c r="D45" s="6" t="s">
        <v>102</v>
      </c>
      <c r="E45" s="6"/>
      <c r="F45" s="7">
        <f>F46+F47</f>
        <v>5614.8</v>
      </c>
      <c r="G45" s="7">
        <v>8918.7</v>
      </c>
      <c r="H45" s="7">
        <v>8918.7</v>
      </c>
      <c r="I45" s="7">
        <v>8918.7</v>
      </c>
      <c r="J45" s="7">
        <v>8918.7</v>
      </c>
      <c r="K45" s="7">
        <v>8918.7</v>
      </c>
      <c r="L45" s="7">
        <v>8918.7</v>
      </c>
      <c r="M45" s="7">
        <v>8918.7</v>
      </c>
      <c r="N45" s="7">
        <v>8918.7</v>
      </c>
      <c r="O45" s="7">
        <v>8918.7</v>
      </c>
      <c r="P45" s="7">
        <v>8918.7</v>
      </c>
      <c r="Q45" s="7">
        <v>8918.7</v>
      </c>
      <c r="R45" s="7">
        <v>8918.7</v>
      </c>
      <c r="S45" s="7">
        <v>8918.7</v>
      </c>
      <c r="T45" s="7">
        <v>8918.7</v>
      </c>
      <c r="U45" s="7">
        <v>8918.7</v>
      </c>
      <c r="V45" s="7">
        <v>8918.7</v>
      </c>
    </row>
    <row r="46" spans="1:22" s="28" customFormat="1" ht="15.75" outlineLevel="5">
      <c r="A46" s="53" t="s">
        <v>99</v>
      </c>
      <c r="B46" s="54" t="s">
        <v>8</v>
      </c>
      <c r="C46" s="54" t="s">
        <v>169</v>
      </c>
      <c r="D46" s="54" t="s">
        <v>98</v>
      </c>
      <c r="E46" s="54"/>
      <c r="F46" s="55">
        <v>5612.8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8" customFormat="1" ht="31.5" outlineLevel="5">
      <c r="A47" s="53" t="s">
        <v>100</v>
      </c>
      <c r="B47" s="54" t="s">
        <v>8</v>
      </c>
      <c r="C47" s="54" t="s">
        <v>169</v>
      </c>
      <c r="D47" s="54" t="s">
        <v>101</v>
      </c>
      <c r="E47" s="54"/>
      <c r="F47" s="55">
        <v>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8" customFormat="1" ht="31.5" outlineLevel="5">
      <c r="A48" s="5" t="s">
        <v>104</v>
      </c>
      <c r="B48" s="6" t="s">
        <v>8</v>
      </c>
      <c r="C48" s="6" t="s">
        <v>169</v>
      </c>
      <c r="D48" s="6" t="s">
        <v>105</v>
      </c>
      <c r="E48" s="6"/>
      <c r="F48" s="7">
        <f>F49+F50</f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8" customFormat="1" ht="31.5" outlineLevel="5">
      <c r="A49" s="53" t="s">
        <v>106</v>
      </c>
      <c r="B49" s="54" t="s">
        <v>8</v>
      </c>
      <c r="C49" s="54" t="s">
        <v>169</v>
      </c>
      <c r="D49" s="54" t="s">
        <v>107</v>
      </c>
      <c r="E49" s="54"/>
      <c r="F49" s="55"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8" customFormat="1" ht="31.5" outlineLevel="5">
      <c r="A50" s="53" t="s">
        <v>108</v>
      </c>
      <c r="B50" s="54" t="s">
        <v>8</v>
      </c>
      <c r="C50" s="54" t="s">
        <v>169</v>
      </c>
      <c r="D50" s="54" t="s">
        <v>109</v>
      </c>
      <c r="E50" s="54"/>
      <c r="F50" s="55"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15.75" outlineLevel="5">
      <c r="A51" s="5" t="s">
        <v>110</v>
      </c>
      <c r="B51" s="6" t="s">
        <v>8</v>
      </c>
      <c r="C51" s="6" t="s">
        <v>169</v>
      </c>
      <c r="D51" s="6" t="s">
        <v>111</v>
      </c>
      <c r="E51" s="6"/>
      <c r="F51" s="7">
        <f>F52+F53</f>
        <v>65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3" t="s">
        <v>112</v>
      </c>
      <c r="B52" s="54" t="s">
        <v>8</v>
      </c>
      <c r="C52" s="54" t="s">
        <v>169</v>
      </c>
      <c r="D52" s="54" t="s">
        <v>114</v>
      </c>
      <c r="E52" s="54"/>
      <c r="F52" s="55">
        <v>8.5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15.75" outlineLevel="5">
      <c r="A53" s="53" t="s">
        <v>113</v>
      </c>
      <c r="B53" s="54" t="s">
        <v>8</v>
      </c>
      <c r="C53" s="54" t="s">
        <v>169</v>
      </c>
      <c r="D53" s="54" t="s">
        <v>115</v>
      </c>
      <c r="E53" s="54"/>
      <c r="F53" s="55">
        <v>56.5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50.25" customHeight="1" outlineLevel="3">
      <c r="A54" s="8" t="s">
        <v>30</v>
      </c>
      <c r="B54" s="9" t="s">
        <v>9</v>
      </c>
      <c r="C54" s="9" t="s">
        <v>6</v>
      </c>
      <c r="D54" s="9" t="s">
        <v>5</v>
      </c>
      <c r="E54" s="9"/>
      <c r="F54" s="10">
        <f>F55</f>
        <v>3402.8</v>
      </c>
      <c r="G54" s="10">
        <f aca="true" t="shared" si="10" ref="G54:V57">G55</f>
        <v>3284.2</v>
      </c>
      <c r="H54" s="10">
        <f t="shared" si="10"/>
        <v>3284.2</v>
      </c>
      <c r="I54" s="10">
        <f t="shared" si="10"/>
        <v>3284.2</v>
      </c>
      <c r="J54" s="10">
        <f t="shared" si="10"/>
        <v>3284.2</v>
      </c>
      <c r="K54" s="10">
        <f t="shared" si="10"/>
        <v>3284.2</v>
      </c>
      <c r="L54" s="10">
        <f t="shared" si="10"/>
        <v>3284.2</v>
      </c>
      <c r="M54" s="10">
        <f t="shared" si="10"/>
        <v>3284.2</v>
      </c>
      <c r="N54" s="10">
        <f t="shared" si="10"/>
        <v>3284.2</v>
      </c>
      <c r="O54" s="10">
        <f t="shared" si="10"/>
        <v>3284.2</v>
      </c>
      <c r="P54" s="10">
        <f t="shared" si="10"/>
        <v>3284.2</v>
      </c>
      <c r="Q54" s="10">
        <f t="shared" si="10"/>
        <v>3284.2</v>
      </c>
      <c r="R54" s="10">
        <f t="shared" si="10"/>
        <v>3284.2</v>
      </c>
      <c r="S54" s="10">
        <f t="shared" si="10"/>
        <v>3284.2</v>
      </c>
      <c r="T54" s="10">
        <f t="shared" si="10"/>
        <v>3284.2</v>
      </c>
      <c r="U54" s="10">
        <f t="shared" si="10"/>
        <v>3284.2</v>
      </c>
      <c r="V54" s="10">
        <f t="shared" si="10"/>
        <v>3284.2</v>
      </c>
    </row>
    <row r="55" spans="1:22" s="28" customFormat="1" ht="31.5" outlineLevel="3">
      <c r="A55" s="68" t="s">
        <v>162</v>
      </c>
      <c r="B55" s="12" t="s">
        <v>9</v>
      </c>
      <c r="C55" s="12" t="s">
        <v>163</v>
      </c>
      <c r="D55" s="12" t="s">
        <v>5</v>
      </c>
      <c r="E55" s="12"/>
      <c r="F55" s="13">
        <f>F56</f>
        <v>3402.8</v>
      </c>
      <c r="G55" s="13">
        <f aca="true" t="shared" si="11" ref="G55:V55">G57</f>
        <v>3284.2</v>
      </c>
      <c r="H55" s="13">
        <f t="shared" si="11"/>
        <v>3284.2</v>
      </c>
      <c r="I55" s="13">
        <f t="shared" si="11"/>
        <v>3284.2</v>
      </c>
      <c r="J55" s="13">
        <f t="shared" si="11"/>
        <v>3284.2</v>
      </c>
      <c r="K55" s="13">
        <f t="shared" si="11"/>
        <v>3284.2</v>
      </c>
      <c r="L55" s="13">
        <f t="shared" si="11"/>
        <v>3284.2</v>
      </c>
      <c r="M55" s="13">
        <f t="shared" si="11"/>
        <v>3284.2</v>
      </c>
      <c r="N55" s="13">
        <f t="shared" si="11"/>
        <v>3284.2</v>
      </c>
      <c r="O55" s="13">
        <f t="shared" si="11"/>
        <v>3284.2</v>
      </c>
      <c r="P55" s="13">
        <f t="shared" si="11"/>
        <v>3284.2</v>
      </c>
      <c r="Q55" s="13">
        <f t="shared" si="11"/>
        <v>3284.2</v>
      </c>
      <c r="R55" s="13">
        <f t="shared" si="11"/>
        <v>3284.2</v>
      </c>
      <c r="S55" s="13">
        <f t="shared" si="11"/>
        <v>3284.2</v>
      </c>
      <c r="T55" s="13">
        <f t="shared" si="11"/>
        <v>3284.2</v>
      </c>
      <c r="U55" s="13">
        <f t="shared" si="11"/>
        <v>3284.2</v>
      </c>
      <c r="V55" s="13">
        <f t="shared" si="11"/>
        <v>3284.2</v>
      </c>
    </row>
    <row r="56" spans="1:22" s="28" customFormat="1" ht="31.5" outlineLevel="3">
      <c r="A56" s="68" t="s">
        <v>167</v>
      </c>
      <c r="B56" s="12" t="s">
        <v>9</v>
      </c>
      <c r="C56" s="12" t="s">
        <v>164</v>
      </c>
      <c r="D56" s="12" t="s">
        <v>5</v>
      </c>
      <c r="E56" s="12"/>
      <c r="F56" s="13">
        <f>F57</f>
        <v>3402.8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28" customFormat="1" ht="47.25" outlineLevel="4">
      <c r="A57" s="57" t="s">
        <v>168</v>
      </c>
      <c r="B57" s="19" t="s">
        <v>9</v>
      </c>
      <c r="C57" s="19" t="s">
        <v>169</v>
      </c>
      <c r="D57" s="19" t="s">
        <v>5</v>
      </c>
      <c r="E57" s="19"/>
      <c r="F57" s="20">
        <f>F58+F61</f>
        <v>3402.8</v>
      </c>
      <c r="G57" s="7">
        <f t="shared" si="10"/>
        <v>3284.2</v>
      </c>
      <c r="H57" s="7">
        <f t="shared" si="10"/>
        <v>3284.2</v>
      </c>
      <c r="I57" s="7">
        <f t="shared" si="10"/>
        <v>3284.2</v>
      </c>
      <c r="J57" s="7">
        <f t="shared" si="10"/>
        <v>3284.2</v>
      </c>
      <c r="K57" s="7">
        <f t="shared" si="10"/>
        <v>3284.2</v>
      </c>
      <c r="L57" s="7">
        <f t="shared" si="10"/>
        <v>3284.2</v>
      </c>
      <c r="M57" s="7">
        <f t="shared" si="10"/>
        <v>3284.2</v>
      </c>
      <c r="N57" s="7">
        <f t="shared" si="10"/>
        <v>3284.2</v>
      </c>
      <c r="O57" s="7">
        <f t="shared" si="10"/>
        <v>3284.2</v>
      </c>
      <c r="P57" s="7">
        <f t="shared" si="10"/>
        <v>3284.2</v>
      </c>
      <c r="Q57" s="7">
        <f t="shared" si="10"/>
        <v>3284.2</v>
      </c>
      <c r="R57" s="7">
        <f t="shared" si="10"/>
        <v>3284.2</v>
      </c>
      <c r="S57" s="7">
        <f t="shared" si="10"/>
        <v>3284.2</v>
      </c>
      <c r="T57" s="7">
        <f t="shared" si="10"/>
        <v>3284.2</v>
      </c>
      <c r="U57" s="7">
        <f t="shared" si="10"/>
        <v>3284.2</v>
      </c>
      <c r="V57" s="7">
        <f t="shared" si="10"/>
        <v>3284.2</v>
      </c>
    </row>
    <row r="58" spans="1:22" s="28" customFormat="1" ht="31.5" outlineLevel="5">
      <c r="A58" s="5" t="s">
        <v>103</v>
      </c>
      <c r="B58" s="6" t="s">
        <v>9</v>
      </c>
      <c r="C58" s="6" t="s">
        <v>169</v>
      </c>
      <c r="D58" s="6" t="s">
        <v>102</v>
      </c>
      <c r="E58" s="6"/>
      <c r="F58" s="7">
        <f>F59+F60</f>
        <v>3402.8</v>
      </c>
      <c r="G58" s="7">
        <v>3284.2</v>
      </c>
      <c r="H58" s="7">
        <v>3284.2</v>
      </c>
      <c r="I58" s="7">
        <v>3284.2</v>
      </c>
      <c r="J58" s="7">
        <v>3284.2</v>
      </c>
      <c r="K58" s="7">
        <v>3284.2</v>
      </c>
      <c r="L58" s="7">
        <v>3284.2</v>
      </c>
      <c r="M58" s="7">
        <v>3284.2</v>
      </c>
      <c r="N58" s="7">
        <v>3284.2</v>
      </c>
      <c r="O58" s="7">
        <v>3284.2</v>
      </c>
      <c r="P58" s="7">
        <v>3284.2</v>
      </c>
      <c r="Q58" s="7">
        <v>3284.2</v>
      </c>
      <c r="R58" s="7">
        <v>3284.2</v>
      </c>
      <c r="S58" s="7">
        <v>3284.2</v>
      </c>
      <c r="T58" s="7">
        <v>3284.2</v>
      </c>
      <c r="U58" s="7">
        <v>3284.2</v>
      </c>
      <c r="V58" s="7">
        <v>3284.2</v>
      </c>
    </row>
    <row r="59" spans="1:22" s="28" customFormat="1" ht="15.75" outlineLevel="5">
      <c r="A59" s="53" t="s">
        <v>99</v>
      </c>
      <c r="B59" s="54" t="s">
        <v>9</v>
      </c>
      <c r="C59" s="54" t="s">
        <v>169</v>
      </c>
      <c r="D59" s="54" t="s">
        <v>98</v>
      </c>
      <c r="E59" s="54"/>
      <c r="F59" s="55">
        <v>3402.8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53" t="s">
        <v>100</v>
      </c>
      <c r="B60" s="54" t="s">
        <v>9</v>
      </c>
      <c r="C60" s="54" t="s">
        <v>169</v>
      </c>
      <c r="D60" s="54" t="s">
        <v>101</v>
      </c>
      <c r="E60" s="54"/>
      <c r="F60" s="55"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" t="s">
        <v>104</v>
      </c>
      <c r="B61" s="6" t="s">
        <v>9</v>
      </c>
      <c r="C61" s="6" t="s">
        <v>169</v>
      </c>
      <c r="D61" s="6" t="s">
        <v>105</v>
      </c>
      <c r="E61" s="6"/>
      <c r="F61" s="7">
        <f>F62+F63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3" t="s">
        <v>106</v>
      </c>
      <c r="B62" s="54" t="s">
        <v>9</v>
      </c>
      <c r="C62" s="54" t="s">
        <v>169</v>
      </c>
      <c r="D62" s="54" t="s">
        <v>107</v>
      </c>
      <c r="E62" s="54"/>
      <c r="F62" s="55"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108</v>
      </c>
      <c r="B63" s="54" t="s">
        <v>9</v>
      </c>
      <c r="C63" s="54" t="s">
        <v>169</v>
      </c>
      <c r="D63" s="54" t="s">
        <v>109</v>
      </c>
      <c r="E63" s="54"/>
      <c r="F63" s="55"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15.75" outlineLevel="3">
      <c r="A64" s="8" t="s">
        <v>32</v>
      </c>
      <c r="B64" s="9" t="s">
        <v>10</v>
      </c>
      <c r="C64" s="9" t="s">
        <v>6</v>
      </c>
      <c r="D64" s="9" t="s">
        <v>5</v>
      </c>
      <c r="E64" s="9"/>
      <c r="F64" s="10">
        <f>F65</f>
        <v>200</v>
      </c>
      <c r="G64" s="10" t="e">
        <f>#REF!</f>
        <v>#REF!</v>
      </c>
      <c r="H64" s="10" t="e">
        <f>#REF!</f>
        <v>#REF!</v>
      </c>
      <c r="I64" s="10" t="e">
        <f>#REF!</f>
        <v>#REF!</v>
      </c>
      <c r="J64" s="10" t="e">
        <f>#REF!</f>
        <v>#REF!</v>
      </c>
      <c r="K64" s="10" t="e">
        <f>#REF!</f>
        <v>#REF!</v>
      </c>
      <c r="L64" s="10" t="e">
        <f>#REF!</f>
        <v>#REF!</v>
      </c>
      <c r="M64" s="10" t="e">
        <f>#REF!</f>
        <v>#REF!</v>
      </c>
      <c r="N64" s="10" t="e">
        <f>#REF!</f>
        <v>#REF!</v>
      </c>
      <c r="O64" s="10" t="e">
        <f>#REF!</f>
        <v>#REF!</v>
      </c>
      <c r="P64" s="10" t="e">
        <f>#REF!</f>
        <v>#REF!</v>
      </c>
      <c r="Q64" s="10" t="e">
        <f>#REF!</f>
        <v>#REF!</v>
      </c>
      <c r="R64" s="10" t="e">
        <f>#REF!</f>
        <v>#REF!</v>
      </c>
      <c r="S64" s="10" t="e">
        <f>#REF!</f>
        <v>#REF!</v>
      </c>
      <c r="T64" s="10" t="e">
        <f>#REF!</f>
        <v>#REF!</v>
      </c>
      <c r="U64" s="10" t="e">
        <f>#REF!</f>
        <v>#REF!</v>
      </c>
      <c r="V64" s="10" t="e">
        <f>#REF!</f>
        <v>#REF!</v>
      </c>
    </row>
    <row r="65" spans="1:22" s="28" customFormat="1" ht="31.5" outlineLevel="3">
      <c r="A65" s="68" t="s">
        <v>162</v>
      </c>
      <c r="B65" s="12" t="s">
        <v>10</v>
      </c>
      <c r="C65" s="12" t="s">
        <v>163</v>
      </c>
      <c r="D65" s="12" t="s">
        <v>5</v>
      </c>
      <c r="E65" s="12"/>
      <c r="F65" s="13">
        <f>F66</f>
        <v>200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28" customFormat="1" ht="31.5" outlineLevel="3">
      <c r="A66" s="68" t="s">
        <v>167</v>
      </c>
      <c r="B66" s="12" t="s">
        <v>10</v>
      </c>
      <c r="C66" s="12" t="s">
        <v>164</v>
      </c>
      <c r="D66" s="12" t="s">
        <v>5</v>
      </c>
      <c r="E66" s="12"/>
      <c r="F66" s="13">
        <f>F67</f>
        <v>200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31.5" outlineLevel="4">
      <c r="A67" s="56" t="s">
        <v>174</v>
      </c>
      <c r="B67" s="19" t="s">
        <v>10</v>
      </c>
      <c r="C67" s="19" t="s">
        <v>175</v>
      </c>
      <c r="D67" s="19" t="s">
        <v>5</v>
      </c>
      <c r="E67" s="19"/>
      <c r="F67" s="20">
        <f>F68</f>
        <v>200</v>
      </c>
      <c r="G67" s="7">
        <f aca="true" t="shared" si="12" ref="G67:V67">G68</f>
        <v>0</v>
      </c>
      <c r="H67" s="7">
        <f t="shared" si="12"/>
        <v>0</v>
      </c>
      <c r="I67" s="7">
        <f t="shared" si="12"/>
        <v>0</v>
      </c>
      <c r="J67" s="7">
        <f t="shared" si="12"/>
        <v>0</v>
      </c>
      <c r="K67" s="7">
        <f t="shared" si="12"/>
        <v>0</v>
      </c>
      <c r="L67" s="7">
        <f t="shared" si="12"/>
        <v>0</v>
      </c>
      <c r="M67" s="7">
        <f t="shared" si="12"/>
        <v>0</v>
      </c>
      <c r="N67" s="7">
        <f t="shared" si="12"/>
        <v>0</v>
      </c>
      <c r="O67" s="7">
        <f t="shared" si="12"/>
        <v>0</v>
      </c>
      <c r="P67" s="7">
        <f t="shared" si="12"/>
        <v>0</v>
      </c>
      <c r="Q67" s="7">
        <f t="shared" si="12"/>
        <v>0</v>
      </c>
      <c r="R67" s="7">
        <f t="shared" si="12"/>
        <v>0</v>
      </c>
      <c r="S67" s="7">
        <f t="shared" si="12"/>
        <v>0</v>
      </c>
      <c r="T67" s="7">
        <f t="shared" si="12"/>
        <v>0</v>
      </c>
      <c r="U67" s="7">
        <f t="shared" si="12"/>
        <v>0</v>
      </c>
      <c r="V67" s="7">
        <f t="shared" si="12"/>
        <v>0</v>
      </c>
    </row>
    <row r="68" spans="1:22" s="28" customFormat="1" ht="15.75" outlineLevel="5">
      <c r="A68" s="5" t="s">
        <v>121</v>
      </c>
      <c r="B68" s="6" t="s">
        <v>10</v>
      </c>
      <c r="C68" s="6" t="s">
        <v>175</v>
      </c>
      <c r="D68" s="6" t="s">
        <v>120</v>
      </c>
      <c r="E68" s="6"/>
      <c r="F68" s="7">
        <v>200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8" customFormat="1" ht="15.75" customHeight="1" outlineLevel="3">
      <c r="A69" s="8" t="s">
        <v>33</v>
      </c>
      <c r="B69" s="9" t="s">
        <v>74</v>
      </c>
      <c r="C69" s="9" t="s">
        <v>6</v>
      </c>
      <c r="D69" s="9" t="s">
        <v>5</v>
      </c>
      <c r="E69" s="9"/>
      <c r="F69" s="10">
        <f>F70+F122</f>
        <v>33853.68</v>
      </c>
      <c r="G69" s="10" t="e">
        <f>G70+#REF!+#REF!+#REF!+#REF!+#REF!+G102+G109+G116</f>
        <v>#REF!</v>
      </c>
      <c r="H69" s="10" t="e">
        <f>H70+#REF!+#REF!+#REF!+#REF!+#REF!+H102+H109+H116</f>
        <v>#REF!</v>
      </c>
      <c r="I69" s="10" t="e">
        <f>I70+#REF!+#REF!+#REF!+#REF!+#REF!+I102+I109+I116</f>
        <v>#REF!</v>
      </c>
      <c r="J69" s="10" t="e">
        <f>J70+#REF!+#REF!+#REF!+#REF!+#REF!+J102+J109+J116</f>
        <v>#REF!</v>
      </c>
      <c r="K69" s="10" t="e">
        <f>K70+#REF!+#REF!+#REF!+#REF!+#REF!+K102+K109+K116</f>
        <v>#REF!</v>
      </c>
      <c r="L69" s="10" t="e">
        <f>L70+#REF!+#REF!+#REF!+#REF!+#REF!+L102+L109+L116</f>
        <v>#REF!</v>
      </c>
      <c r="M69" s="10" t="e">
        <f>M70+#REF!+#REF!+#REF!+#REF!+#REF!+M102+M109+M116</f>
        <v>#REF!</v>
      </c>
      <c r="N69" s="10" t="e">
        <f>N70+#REF!+#REF!+#REF!+#REF!+#REF!+N102+N109+N116</f>
        <v>#REF!</v>
      </c>
      <c r="O69" s="10" t="e">
        <f>O70+#REF!+#REF!+#REF!+#REF!+#REF!+O102+O109+O116</f>
        <v>#REF!</v>
      </c>
      <c r="P69" s="10" t="e">
        <f>P70+#REF!+#REF!+#REF!+#REF!+#REF!+P102+P109+P116</f>
        <v>#REF!</v>
      </c>
      <c r="Q69" s="10" t="e">
        <f>Q70+#REF!+#REF!+#REF!+#REF!+#REF!+Q102+Q109+Q116</f>
        <v>#REF!</v>
      </c>
      <c r="R69" s="10" t="e">
        <f>R70+#REF!+#REF!+#REF!+#REF!+#REF!+R102+R109+R116</f>
        <v>#REF!</v>
      </c>
      <c r="S69" s="10" t="e">
        <f>S70+#REF!+#REF!+#REF!+#REF!+#REF!+S102+S109+S116</f>
        <v>#REF!</v>
      </c>
      <c r="T69" s="10" t="e">
        <f>T70+#REF!+#REF!+#REF!+#REF!+#REF!+T102+T109+T116</f>
        <v>#REF!</v>
      </c>
      <c r="U69" s="10" t="e">
        <f>U70+#REF!+#REF!+#REF!+#REF!+#REF!+U102+U109+U116</f>
        <v>#REF!</v>
      </c>
      <c r="V69" s="10" t="e">
        <f>V70+#REF!+#REF!+#REF!+#REF!+#REF!+V102+V109+V116</f>
        <v>#REF!</v>
      </c>
    </row>
    <row r="70" spans="1:22" s="28" customFormat="1" ht="31.5" outlineLevel="3">
      <c r="A70" s="68" t="s">
        <v>162</v>
      </c>
      <c r="B70" s="12" t="s">
        <v>74</v>
      </c>
      <c r="C70" s="12" t="s">
        <v>163</v>
      </c>
      <c r="D70" s="12" t="s">
        <v>5</v>
      </c>
      <c r="E70" s="12"/>
      <c r="F70" s="13">
        <f>F71</f>
        <v>33643.68</v>
      </c>
      <c r="G70" s="13">
        <f aca="true" t="shared" si="13" ref="G70:V70">G72</f>
        <v>0</v>
      </c>
      <c r="H70" s="13">
        <f t="shared" si="13"/>
        <v>0</v>
      </c>
      <c r="I70" s="13">
        <f t="shared" si="13"/>
        <v>0</v>
      </c>
      <c r="J70" s="13">
        <f t="shared" si="13"/>
        <v>0</v>
      </c>
      <c r="K70" s="13">
        <f t="shared" si="13"/>
        <v>0</v>
      </c>
      <c r="L70" s="13">
        <f t="shared" si="13"/>
        <v>0</v>
      </c>
      <c r="M70" s="13">
        <f t="shared" si="13"/>
        <v>0</v>
      </c>
      <c r="N70" s="13">
        <f t="shared" si="13"/>
        <v>0</v>
      </c>
      <c r="O70" s="13">
        <f t="shared" si="13"/>
        <v>0</v>
      </c>
      <c r="P70" s="13">
        <f t="shared" si="13"/>
        <v>0</v>
      </c>
      <c r="Q70" s="13">
        <f t="shared" si="13"/>
        <v>0</v>
      </c>
      <c r="R70" s="13">
        <f t="shared" si="13"/>
        <v>0</v>
      </c>
      <c r="S70" s="13">
        <f t="shared" si="13"/>
        <v>0</v>
      </c>
      <c r="T70" s="13">
        <f t="shared" si="13"/>
        <v>0</v>
      </c>
      <c r="U70" s="13">
        <f t="shared" si="13"/>
        <v>0</v>
      </c>
      <c r="V70" s="13">
        <f t="shared" si="13"/>
        <v>0</v>
      </c>
    </row>
    <row r="71" spans="1:22" s="28" customFormat="1" ht="31.5" outlineLevel="3">
      <c r="A71" s="68" t="s">
        <v>167</v>
      </c>
      <c r="B71" s="12" t="s">
        <v>74</v>
      </c>
      <c r="C71" s="12" t="s">
        <v>164</v>
      </c>
      <c r="D71" s="12" t="s">
        <v>5</v>
      </c>
      <c r="E71" s="12"/>
      <c r="F71" s="13">
        <f>F72+F78+F85+F92+F90+F102+F109+F116</f>
        <v>33643.68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28" customFormat="1" ht="15.75" outlineLevel="4">
      <c r="A72" s="56" t="s">
        <v>34</v>
      </c>
      <c r="B72" s="19" t="s">
        <v>74</v>
      </c>
      <c r="C72" s="19" t="s">
        <v>176</v>
      </c>
      <c r="D72" s="19" t="s">
        <v>5</v>
      </c>
      <c r="E72" s="19"/>
      <c r="F72" s="20">
        <f>F73+F76</f>
        <v>1525</v>
      </c>
      <c r="G72" s="7">
        <f aca="true" t="shared" si="14" ref="G72:V72">G73</f>
        <v>0</v>
      </c>
      <c r="H72" s="7">
        <f t="shared" si="14"/>
        <v>0</v>
      </c>
      <c r="I72" s="7">
        <f t="shared" si="14"/>
        <v>0</v>
      </c>
      <c r="J72" s="7">
        <f t="shared" si="14"/>
        <v>0</v>
      </c>
      <c r="K72" s="7">
        <f t="shared" si="14"/>
        <v>0</v>
      </c>
      <c r="L72" s="7">
        <f t="shared" si="14"/>
        <v>0</v>
      </c>
      <c r="M72" s="7">
        <f t="shared" si="14"/>
        <v>0</v>
      </c>
      <c r="N72" s="7">
        <f t="shared" si="14"/>
        <v>0</v>
      </c>
      <c r="O72" s="7">
        <f t="shared" si="14"/>
        <v>0</v>
      </c>
      <c r="P72" s="7">
        <f t="shared" si="14"/>
        <v>0</v>
      </c>
      <c r="Q72" s="7">
        <f t="shared" si="14"/>
        <v>0</v>
      </c>
      <c r="R72" s="7">
        <f t="shared" si="14"/>
        <v>0</v>
      </c>
      <c r="S72" s="7">
        <f t="shared" si="14"/>
        <v>0</v>
      </c>
      <c r="T72" s="7">
        <f t="shared" si="14"/>
        <v>0</v>
      </c>
      <c r="U72" s="7">
        <f t="shared" si="14"/>
        <v>0</v>
      </c>
      <c r="V72" s="7">
        <f t="shared" si="14"/>
        <v>0</v>
      </c>
    </row>
    <row r="73" spans="1:22" s="28" customFormat="1" ht="31.5" outlineLevel="5">
      <c r="A73" s="5" t="s">
        <v>103</v>
      </c>
      <c r="B73" s="6" t="s">
        <v>74</v>
      </c>
      <c r="C73" s="6" t="s">
        <v>176</v>
      </c>
      <c r="D73" s="6" t="s">
        <v>102</v>
      </c>
      <c r="E73" s="6"/>
      <c r="F73" s="7">
        <f>F74+F75</f>
        <v>1050.3999999999999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5">
      <c r="A74" s="53" t="s">
        <v>99</v>
      </c>
      <c r="B74" s="54" t="s">
        <v>74</v>
      </c>
      <c r="C74" s="54" t="s">
        <v>176</v>
      </c>
      <c r="D74" s="54" t="s">
        <v>98</v>
      </c>
      <c r="E74" s="54"/>
      <c r="F74" s="55">
        <v>1049.6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3" t="s">
        <v>100</v>
      </c>
      <c r="B75" s="54" t="s">
        <v>74</v>
      </c>
      <c r="C75" s="54" t="s">
        <v>176</v>
      </c>
      <c r="D75" s="54" t="s">
        <v>101</v>
      </c>
      <c r="E75" s="54"/>
      <c r="F75" s="55">
        <v>0.8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31.5" outlineLevel="5">
      <c r="A76" s="5" t="s">
        <v>104</v>
      </c>
      <c r="B76" s="6" t="s">
        <v>74</v>
      </c>
      <c r="C76" s="6" t="s">
        <v>176</v>
      </c>
      <c r="D76" s="6" t="s">
        <v>105</v>
      </c>
      <c r="E76" s="6"/>
      <c r="F76" s="7">
        <f>F77</f>
        <v>474.6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53" t="s">
        <v>108</v>
      </c>
      <c r="B77" s="54" t="s">
        <v>74</v>
      </c>
      <c r="C77" s="54" t="s">
        <v>176</v>
      </c>
      <c r="D77" s="54" t="s">
        <v>109</v>
      </c>
      <c r="E77" s="54"/>
      <c r="F77" s="55">
        <v>474.6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47.25" outlineLevel="4">
      <c r="A78" s="57" t="s">
        <v>168</v>
      </c>
      <c r="B78" s="19" t="s">
        <v>74</v>
      </c>
      <c r="C78" s="19" t="s">
        <v>169</v>
      </c>
      <c r="D78" s="19" t="s">
        <v>5</v>
      </c>
      <c r="E78" s="19"/>
      <c r="F78" s="20">
        <f>F79+F82</f>
        <v>10339.88</v>
      </c>
      <c r="G78" s="7">
        <f aca="true" t="shared" si="15" ref="G78:V78">G79</f>
        <v>0</v>
      </c>
      <c r="H78" s="7">
        <f t="shared" si="15"/>
        <v>0</v>
      </c>
      <c r="I78" s="7">
        <f t="shared" si="15"/>
        <v>0</v>
      </c>
      <c r="J78" s="7">
        <f t="shared" si="15"/>
        <v>0</v>
      </c>
      <c r="K78" s="7">
        <f t="shared" si="15"/>
        <v>0</v>
      </c>
      <c r="L78" s="7">
        <f t="shared" si="15"/>
        <v>0</v>
      </c>
      <c r="M78" s="7">
        <f t="shared" si="15"/>
        <v>0</v>
      </c>
      <c r="N78" s="7">
        <f t="shared" si="15"/>
        <v>0</v>
      </c>
      <c r="O78" s="7">
        <f t="shared" si="15"/>
        <v>0</v>
      </c>
      <c r="P78" s="7">
        <f t="shared" si="15"/>
        <v>0</v>
      </c>
      <c r="Q78" s="7">
        <f t="shared" si="15"/>
        <v>0</v>
      </c>
      <c r="R78" s="7">
        <f t="shared" si="15"/>
        <v>0</v>
      </c>
      <c r="S78" s="7">
        <f t="shared" si="15"/>
        <v>0</v>
      </c>
      <c r="T78" s="7">
        <f t="shared" si="15"/>
        <v>0</v>
      </c>
      <c r="U78" s="7">
        <f t="shared" si="15"/>
        <v>0</v>
      </c>
      <c r="V78" s="7">
        <f t="shared" si="15"/>
        <v>0</v>
      </c>
    </row>
    <row r="79" spans="1:22" s="28" customFormat="1" ht="31.5" outlineLevel="5">
      <c r="A79" s="5" t="s">
        <v>103</v>
      </c>
      <c r="B79" s="6" t="s">
        <v>74</v>
      </c>
      <c r="C79" s="6" t="s">
        <v>169</v>
      </c>
      <c r="D79" s="6" t="s">
        <v>102</v>
      </c>
      <c r="E79" s="6"/>
      <c r="F79" s="7">
        <f>F80+F81</f>
        <v>10247.16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5">
      <c r="A80" s="53" t="s">
        <v>99</v>
      </c>
      <c r="B80" s="54" t="s">
        <v>74</v>
      </c>
      <c r="C80" s="54" t="s">
        <v>169</v>
      </c>
      <c r="D80" s="54" t="s">
        <v>98</v>
      </c>
      <c r="E80" s="54"/>
      <c r="F80" s="55">
        <v>10245.16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31.5" outlineLevel="5">
      <c r="A81" s="53" t="s">
        <v>100</v>
      </c>
      <c r="B81" s="54" t="s">
        <v>74</v>
      </c>
      <c r="C81" s="54" t="s">
        <v>169</v>
      </c>
      <c r="D81" s="54" t="s">
        <v>101</v>
      </c>
      <c r="E81" s="54"/>
      <c r="F81" s="55">
        <v>2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31.5" outlineLevel="5">
      <c r="A82" s="5" t="s">
        <v>104</v>
      </c>
      <c r="B82" s="6" t="s">
        <v>74</v>
      </c>
      <c r="C82" s="6" t="s">
        <v>169</v>
      </c>
      <c r="D82" s="6" t="s">
        <v>105</v>
      </c>
      <c r="E82" s="6"/>
      <c r="F82" s="7">
        <f>F83+F84</f>
        <v>92.72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8" customFormat="1" ht="31.5" outlineLevel="5">
      <c r="A83" s="53" t="s">
        <v>106</v>
      </c>
      <c r="B83" s="54" t="s">
        <v>74</v>
      </c>
      <c r="C83" s="54" t="s">
        <v>169</v>
      </c>
      <c r="D83" s="54" t="s">
        <v>107</v>
      </c>
      <c r="E83" s="54"/>
      <c r="F83" s="55"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31.5" outlineLevel="5">
      <c r="A84" s="53" t="s">
        <v>108</v>
      </c>
      <c r="B84" s="54" t="s">
        <v>74</v>
      </c>
      <c r="C84" s="54" t="s">
        <v>169</v>
      </c>
      <c r="D84" s="54" t="s">
        <v>109</v>
      </c>
      <c r="E84" s="54"/>
      <c r="F84" s="55">
        <v>92.72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48.75" customHeight="1" outlineLevel="4">
      <c r="A85" s="56" t="s">
        <v>177</v>
      </c>
      <c r="B85" s="19" t="s">
        <v>74</v>
      </c>
      <c r="C85" s="19" t="s">
        <v>178</v>
      </c>
      <c r="D85" s="19" t="s">
        <v>5</v>
      </c>
      <c r="E85" s="19"/>
      <c r="F85" s="20">
        <f>F86+F88</f>
        <v>300</v>
      </c>
      <c r="G85" s="7">
        <f aca="true" t="shared" si="16" ref="G85:V85">G86</f>
        <v>0</v>
      </c>
      <c r="H85" s="7">
        <f t="shared" si="16"/>
        <v>0</v>
      </c>
      <c r="I85" s="7">
        <f t="shared" si="16"/>
        <v>0</v>
      </c>
      <c r="J85" s="7">
        <f t="shared" si="16"/>
        <v>0</v>
      </c>
      <c r="K85" s="7">
        <f t="shared" si="16"/>
        <v>0</v>
      </c>
      <c r="L85" s="7">
        <f t="shared" si="16"/>
        <v>0</v>
      </c>
      <c r="M85" s="7">
        <f t="shared" si="16"/>
        <v>0</v>
      </c>
      <c r="N85" s="7">
        <f t="shared" si="16"/>
        <v>0</v>
      </c>
      <c r="O85" s="7">
        <f t="shared" si="16"/>
        <v>0</v>
      </c>
      <c r="P85" s="7">
        <f t="shared" si="16"/>
        <v>0</v>
      </c>
      <c r="Q85" s="7">
        <f t="shared" si="16"/>
        <v>0</v>
      </c>
      <c r="R85" s="7">
        <f t="shared" si="16"/>
        <v>0</v>
      </c>
      <c r="S85" s="7">
        <f t="shared" si="16"/>
        <v>0</v>
      </c>
      <c r="T85" s="7">
        <f t="shared" si="16"/>
        <v>0</v>
      </c>
      <c r="U85" s="7">
        <f t="shared" si="16"/>
        <v>0</v>
      </c>
      <c r="V85" s="7">
        <f t="shared" si="16"/>
        <v>0</v>
      </c>
    </row>
    <row r="86" spans="1:22" s="28" customFormat="1" ht="31.5" outlineLevel="5">
      <c r="A86" s="5" t="s">
        <v>104</v>
      </c>
      <c r="B86" s="6" t="s">
        <v>74</v>
      </c>
      <c r="C86" s="6" t="s">
        <v>178</v>
      </c>
      <c r="D86" s="6" t="s">
        <v>105</v>
      </c>
      <c r="E86" s="6"/>
      <c r="F86" s="7">
        <f>F87</f>
        <v>296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108</v>
      </c>
      <c r="B87" s="54" t="s">
        <v>74</v>
      </c>
      <c r="C87" s="54" t="s">
        <v>178</v>
      </c>
      <c r="D87" s="54" t="s">
        <v>109</v>
      </c>
      <c r="E87" s="54"/>
      <c r="F87" s="55">
        <v>296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15.75" outlineLevel="5">
      <c r="A88" s="5" t="s">
        <v>110</v>
      </c>
      <c r="B88" s="6" t="s">
        <v>74</v>
      </c>
      <c r="C88" s="6" t="s">
        <v>178</v>
      </c>
      <c r="D88" s="6" t="s">
        <v>111</v>
      </c>
      <c r="E88" s="6"/>
      <c r="F88" s="7">
        <f>F89</f>
        <v>4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8" customFormat="1" ht="15.75" outlineLevel="5">
      <c r="A89" s="53" t="s">
        <v>113</v>
      </c>
      <c r="B89" s="54" t="s">
        <v>74</v>
      </c>
      <c r="C89" s="54" t="s">
        <v>178</v>
      </c>
      <c r="D89" s="54" t="s">
        <v>115</v>
      </c>
      <c r="E89" s="54"/>
      <c r="F89" s="55">
        <v>4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15.75" customHeight="1" outlineLevel="4">
      <c r="A90" s="56" t="s">
        <v>179</v>
      </c>
      <c r="B90" s="19" t="s">
        <v>74</v>
      </c>
      <c r="C90" s="19" t="s">
        <v>180</v>
      </c>
      <c r="D90" s="19" t="s">
        <v>5</v>
      </c>
      <c r="E90" s="19"/>
      <c r="F90" s="20">
        <f>F91</f>
        <v>0</v>
      </c>
      <c r="G90" s="7">
        <f aca="true" t="shared" si="17" ref="G90:V90">G91</f>
        <v>0</v>
      </c>
      <c r="H90" s="7">
        <f t="shared" si="17"/>
        <v>0</v>
      </c>
      <c r="I90" s="7">
        <f t="shared" si="17"/>
        <v>0</v>
      </c>
      <c r="J90" s="7">
        <f t="shared" si="17"/>
        <v>0</v>
      </c>
      <c r="K90" s="7">
        <f t="shared" si="17"/>
        <v>0</v>
      </c>
      <c r="L90" s="7">
        <f t="shared" si="17"/>
        <v>0</v>
      </c>
      <c r="M90" s="7">
        <f t="shared" si="17"/>
        <v>0</v>
      </c>
      <c r="N90" s="7">
        <f t="shared" si="17"/>
        <v>0</v>
      </c>
      <c r="O90" s="7">
        <f t="shared" si="17"/>
        <v>0</v>
      </c>
      <c r="P90" s="7">
        <f t="shared" si="17"/>
        <v>0</v>
      </c>
      <c r="Q90" s="7">
        <f t="shared" si="17"/>
        <v>0</v>
      </c>
      <c r="R90" s="7">
        <f t="shared" si="17"/>
        <v>0</v>
      </c>
      <c r="S90" s="7">
        <f t="shared" si="17"/>
        <v>0</v>
      </c>
      <c r="T90" s="7">
        <f t="shared" si="17"/>
        <v>0</v>
      </c>
      <c r="U90" s="7">
        <f t="shared" si="17"/>
        <v>0</v>
      </c>
      <c r="V90" s="7">
        <f t="shared" si="17"/>
        <v>0</v>
      </c>
    </row>
    <row r="91" spans="1:22" s="28" customFormat="1" ht="15.75" outlineLevel="5">
      <c r="A91" s="5" t="s">
        <v>123</v>
      </c>
      <c r="B91" s="6" t="s">
        <v>74</v>
      </c>
      <c r="C91" s="6" t="s">
        <v>180</v>
      </c>
      <c r="D91" s="6" t="s">
        <v>122</v>
      </c>
      <c r="E91" s="6"/>
      <c r="F91" s="7"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31.5" outlineLevel="6">
      <c r="A92" s="56" t="s">
        <v>181</v>
      </c>
      <c r="B92" s="19" t="s">
        <v>74</v>
      </c>
      <c r="C92" s="19" t="s">
        <v>182</v>
      </c>
      <c r="D92" s="19" t="s">
        <v>5</v>
      </c>
      <c r="E92" s="19"/>
      <c r="F92" s="20">
        <f>F93+F96+F99</f>
        <v>19285.4</v>
      </c>
      <c r="G92" s="20">
        <f aca="true" t="shared" si="18" ref="G92:V92">G93</f>
        <v>0</v>
      </c>
      <c r="H92" s="20">
        <f t="shared" si="18"/>
        <v>0</v>
      </c>
      <c r="I92" s="20">
        <f t="shared" si="18"/>
        <v>0</v>
      </c>
      <c r="J92" s="20">
        <f t="shared" si="18"/>
        <v>0</v>
      </c>
      <c r="K92" s="20">
        <f t="shared" si="18"/>
        <v>0</v>
      </c>
      <c r="L92" s="20">
        <f t="shared" si="18"/>
        <v>0</v>
      </c>
      <c r="M92" s="20">
        <f t="shared" si="18"/>
        <v>0</v>
      </c>
      <c r="N92" s="20">
        <f t="shared" si="18"/>
        <v>0</v>
      </c>
      <c r="O92" s="20">
        <f t="shared" si="18"/>
        <v>0</v>
      </c>
      <c r="P92" s="20">
        <f t="shared" si="18"/>
        <v>0</v>
      </c>
      <c r="Q92" s="20">
        <f t="shared" si="18"/>
        <v>0</v>
      </c>
      <c r="R92" s="20">
        <f t="shared" si="18"/>
        <v>0</v>
      </c>
      <c r="S92" s="20">
        <f t="shared" si="18"/>
        <v>0</v>
      </c>
      <c r="T92" s="20">
        <f t="shared" si="18"/>
        <v>0</v>
      </c>
      <c r="U92" s="20">
        <f t="shared" si="18"/>
        <v>0</v>
      </c>
      <c r="V92" s="20">
        <f t="shared" si="18"/>
        <v>0</v>
      </c>
    </row>
    <row r="93" spans="1:22" s="28" customFormat="1" ht="15.75" outlineLevel="6">
      <c r="A93" s="5" t="s">
        <v>124</v>
      </c>
      <c r="B93" s="6" t="s">
        <v>74</v>
      </c>
      <c r="C93" s="6" t="s">
        <v>182</v>
      </c>
      <c r="D93" s="6" t="s">
        <v>125</v>
      </c>
      <c r="E93" s="6"/>
      <c r="F93" s="7">
        <f>F94+F95</f>
        <v>11946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28" customFormat="1" ht="15.75" outlineLevel="6">
      <c r="A94" s="53" t="s">
        <v>99</v>
      </c>
      <c r="B94" s="54" t="s">
        <v>74</v>
      </c>
      <c r="C94" s="54" t="s">
        <v>182</v>
      </c>
      <c r="D94" s="54" t="s">
        <v>126</v>
      </c>
      <c r="E94" s="54"/>
      <c r="F94" s="55">
        <v>11936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28" customFormat="1" ht="31.5" outlineLevel="6">
      <c r="A95" s="53" t="s">
        <v>100</v>
      </c>
      <c r="B95" s="54" t="s">
        <v>74</v>
      </c>
      <c r="C95" s="54" t="s">
        <v>182</v>
      </c>
      <c r="D95" s="54" t="s">
        <v>127</v>
      </c>
      <c r="E95" s="54"/>
      <c r="F95" s="55">
        <v>10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28" customFormat="1" ht="31.5" outlineLevel="6">
      <c r="A96" s="5" t="s">
        <v>104</v>
      </c>
      <c r="B96" s="6" t="s">
        <v>74</v>
      </c>
      <c r="C96" s="6" t="s">
        <v>182</v>
      </c>
      <c r="D96" s="6" t="s">
        <v>105</v>
      </c>
      <c r="E96" s="6"/>
      <c r="F96" s="7">
        <f>F97+F98</f>
        <v>7271.4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28" customFormat="1" ht="31.5" outlineLevel="6">
      <c r="A97" s="53" t="s">
        <v>106</v>
      </c>
      <c r="B97" s="54" t="s">
        <v>74</v>
      </c>
      <c r="C97" s="54" t="s">
        <v>182</v>
      </c>
      <c r="D97" s="54" t="s">
        <v>107</v>
      </c>
      <c r="E97" s="54"/>
      <c r="F97" s="55">
        <v>0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28" customFormat="1" ht="31.5" outlineLevel="6">
      <c r="A98" s="53" t="s">
        <v>108</v>
      </c>
      <c r="B98" s="54" t="s">
        <v>74</v>
      </c>
      <c r="C98" s="54" t="s">
        <v>182</v>
      </c>
      <c r="D98" s="54" t="s">
        <v>109</v>
      </c>
      <c r="E98" s="54"/>
      <c r="F98" s="55">
        <v>7271.4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28" customFormat="1" ht="15.75" outlineLevel="6">
      <c r="A99" s="5" t="s">
        <v>110</v>
      </c>
      <c r="B99" s="6" t="s">
        <v>74</v>
      </c>
      <c r="C99" s="6" t="s">
        <v>182</v>
      </c>
      <c r="D99" s="6" t="s">
        <v>111</v>
      </c>
      <c r="E99" s="6"/>
      <c r="F99" s="7">
        <f>F100+F101</f>
        <v>68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28" customFormat="1" ht="31.5" outlineLevel="6">
      <c r="A100" s="53" t="s">
        <v>112</v>
      </c>
      <c r="B100" s="54" t="s">
        <v>74</v>
      </c>
      <c r="C100" s="54" t="s">
        <v>182</v>
      </c>
      <c r="D100" s="54" t="s">
        <v>114</v>
      </c>
      <c r="E100" s="54"/>
      <c r="F100" s="55">
        <v>60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8" customFormat="1" ht="15.75" outlineLevel="6">
      <c r="A101" s="53" t="s">
        <v>113</v>
      </c>
      <c r="B101" s="54" t="s">
        <v>74</v>
      </c>
      <c r="C101" s="54" t="s">
        <v>182</v>
      </c>
      <c r="D101" s="54" t="s">
        <v>115</v>
      </c>
      <c r="E101" s="54"/>
      <c r="F101" s="55">
        <v>8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8" customFormat="1" ht="31.5" outlineLevel="6">
      <c r="A102" s="71" t="s">
        <v>184</v>
      </c>
      <c r="B102" s="19" t="s">
        <v>74</v>
      </c>
      <c r="C102" s="19" t="s">
        <v>183</v>
      </c>
      <c r="D102" s="19" t="s">
        <v>5</v>
      </c>
      <c r="E102" s="19"/>
      <c r="F102" s="20">
        <f>F103+F106</f>
        <v>1003.4000000000001</v>
      </c>
      <c r="G102" s="13">
        <f aca="true" t="shared" si="19" ref="G102:V102">G103</f>
        <v>0</v>
      </c>
      <c r="H102" s="13">
        <f t="shared" si="19"/>
        <v>0</v>
      </c>
      <c r="I102" s="13">
        <f t="shared" si="19"/>
        <v>0</v>
      </c>
      <c r="J102" s="13">
        <f t="shared" si="19"/>
        <v>0</v>
      </c>
      <c r="K102" s="13">
        <f t="shared" si="19"/>
        <v>0</v>
      </c>
      <c r="L102" s="13">
        <f t="shared" si="19"/>
        <v>0</v>
      </c>
      <c r="M102" s="13">
        <f t="shared" si="19"/>
        <v>0</v>
      </c>
      <c r="N102" s="13">
        <f t="shared" si="19"/>
        <v>0</v>
      </c>
      <c r="O102" s="13">
        <f t="shared" si="19"/>
        <v>0</v>
      </c>
      <c r="P102" s="13">
        <f t="shared" si="19"/>
        <v>0</v>
      </c>
      <c r="Q102" s="13">
        <f t="shared" si="19"/>
        <v>0</v>
      </c>
      <c r="R102" s="13">
        <f t="shared" si="19"/>
        <v>0</v>
      </c>
      <c r="S102" s="13">
        <f t="shared" si="19"/>
        <v>0</v>
      </c>
      <c r="T102" s="13">
        <f t="shared" si="19"/>
        <v>0</v>
      </c>
      <c r="U102" s="13">
        <f t="shared" si="19"/>
        <v>0</v>
      </c>
      <c r="V102" s="13">
        <f t="shared" si="19"/>
        <v>0</v>
      </c>
    </row>
    <row r="103" spans="1:22" s="28" customFormat="1" ht="31.5" outlineLevel="6">
      <c r="A103" s="5" t="s">
        <v>103</v>
      </c>
      <c r="B103" s="6" t="s">
        <v>74</v>
      </c>
      <c r="C103" s="6" t="s">
        <v>183</v>
      </c>
      <c r="D103" s="6" t="s">
        <v>102</v>
      </c>
      <c r="E103" s="6"/>
      <c r="F103" s="7">
        <f>F104+F105</f>
        <v>800.2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8" customFormat="1" ht="15.75" outlineLevel="6">
      <c r="A104" s="53" t="s">
        <v>99</v>
      </c>
      <c r="B104" s="54" t="s">
        <v>74</v>
      </c>
      <c r="C104" s="54" t="s">
        <v>183</v>
      </c>
      <c r="D104" s="54" t="s">
        <v>98</v>
      </c>
      <c r="E104" s="54"/>
      <c r="F104" s="55">
        <v>799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8" customFormat="1" ht="31.5" outlineLevel="6">
      <c r="A105" s="53" t="s">
        <v>100</v>
      </c>
      <c r="B105" s="54" t="s">
        <v>74</v>
      </c>
      <c r="C105" s="54" t="s">
        <v>183</v>
      </c>
      <c r="D105" s="54" t="s">
        <v>101</v>
      </c>
      <c r="E105" s="54"/>
      <c r="F105" s="55">
        <v>1.2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8" customFormat="1" ht="31.5" outlineLevel="6">
      <c r="A106" s="5" t="s">
        <v>104</v>
      </c>
      <c r="B106" s="6" t="s">
        <v>74</v>
      </c>
      <c r="C106" s="6" t="s">
        <v>183</v>
      </c>
      <c r="D106" s="6" t="s">
        <v>105</v>
      </c>
      <c r="E106" s="6"/>
      <c r="F106" s="7">
        <f>F107+F108</f>
        <v>203.2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8" customFormat="1" ht="31.5" outlineLevel="6">
      <c r="A107" s="53" t="s">
        <v>106</v>
      </c>
      <c r="B107" s="54" t="s">
        <v>74</v>
      </c>
      <c r="C107" s="54" t="s">
        <v>183</v>
      </c>
      <c r="D107" s="54" t="s">
        <v>107</v>
      </c>
      <c r="E107" s="54"/>
      <c r="F107" s="55"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8" customFormat="1" ht="31.5" outlineLevel="6">
      <c r="A108" s="53" t="s">
        <v>108</v>
      </c>
      <c r="B108" s="54" t="s">
        <v>74</v>
      </c>
      <c r="C108" s="54" t="s">
        <v>183</v>
      </c>
      <c r="D108" s="54" t="s">
        <v>109</v>
      </c>
      <c r="E108" s="54"/>
      <c r="F108" s="55">
        <v>203.2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8" customFormat="1" ht="31.5" outlineLevel="6">
      <c r="A109" s="71" t="s">
        <v>186</v>
      </c>
      <c r="B109" s="19" t="s">
        <v>74</v>
      </c>
      <c r="C109" s="19" t="s">
        <v>185</v>
      </c>
      <c r="D109" s="19" t="s">
        <v>5</v>
      </c>
      <c r="E109" s="19"/>
      <c r="F109" s="20">
        <f>F110+F113</f>
        <v>538</v>
      </c>
      <c r="G109" s="13">
        <f aca="true" t="shared" si="20" ref="G109:V109">G110</f>
        <v>0</v>
      </c>
      <c r="H109" s="13">
        <f t="shared" si="20"/>
        <v>0</v>
      </c>
      <c r="I109" s="13">
        <f t="shared" si="20"/>
        <v>0</v>
      </c>
      <c r="J109" s="13">
        <f t="shared" si="20"/>
        <v>0</v>
      </c>
      <c r="K109" s="13">
        <f t="shared" si="20"/>
        <v>0</v>
      </c>
      <c r="L109" s="13">
        <f t="shared" si="20"/>
        <v>0</v>
      </c>
      <c r="M109" s="13">
        <f t="shared" si="20"/>
        <v>0</v>
      </c>
      <c r="N109" s="13">
        <f t="shared" si="20"/>
        <v>0</v>
      </c>
      <c r="O109" s="13">
        <f t="shared" si="20"/>
        <v>0</v>
      </c>
      <c r="P109" s="13">
        <f t="shared" si="20"/>
        <v>0</v>
      </c>
      <c r="Q109" s="13">
        <f t="shared" si="20"/>
        <v>0</v>
      </c>
      <c r="R109" s="13">
        <f t="shared" si="20"/>
        <v>0</v>
      </c>
      <c r="S109" s="13">
        <f t="shared" si="20"/>
        <v>0</v>
      </c>
      <c r="T109" s="13">
        <f t="shared" si="20"/>
        <v>0</v>
      </c>
      <c r="U109" s="13">
        <f t="shared" si="20"/>
        <v>0</v>
      </c>
      <c r="V109" s="13">
        <f t="shared" si="20"/>
        <v>0</v>
      </c>
    </row>
    <row r="110" spans="1:22" s="28" customFormat="1" ht="31.5" outlineLevel="6">
      <c r="A110" s="5" t="s">
        <v>103</v>
      </c>
      <c r="B110" s="6" t="s">
        <v>74</v>
      </c>
      <c r="C110" s="6" t="s">
        <v>185</v>
      </c>
      <c r="D110" s="6" t="s">
        <v>102</v>
      </c>
      <c r="E110" s="6"/>
      <c r="F110" s="7">
        <f>F111+F112</f>
        <v>390.1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15.75" outlineLevel="6">
      <c r="A111" s="53" t="s">
        <v>99</v>
      </c>
      <c r="B111" s="54" t="s">
        <v>74</v>
      </c>
      <c r="C111" s="54" t="s">
        <v>185</v>
      </c>
      <c r="D111" s="54" t="s">
        <v>98</v>
      </c>
      <c r="E111" s="54"/>
      <c r="F111" s="55">
        <v>387.3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31.5" outlineLevel="6">
      <c r="A112" s="53" t="s">
        <v>100</v>
      </c>
      <c r="B112" s="54" t="s">
        <v>74</v>
      </c>
      <c r="C112" s="54" t="s">
        <v>185</v>
      </c>
      <c r="D112" s="54" t="s">
        <v>101</v>
      </c>
      <c r="E112" s="54"/>
      <c r="F112" s="55">
        <v>2.8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" t="s">
        <v>104</v>
      </c>
      <c r="B113" s="6" t="s">
        <v>74</v>
      </c>
      <c r="C113" s="6" t="s">
        <v>185</v>
      </c>
      <c r="D113" s="6" t="s">
        <v>105</v>
      </c>
      <c r="E113" s="6"/>
      <c r="F113" s="7">
        <f>F114+F115</f>
        <v>147.9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31.5" outlineLevel="6">
      <c r="A114" s="53" t="s">
        <v>106</v>
      </c>
      <c r="B114" s="54" t="s">
        <v>74</v>
      </c>
      <c r="C114" s="54" t="s">
        <v>185</v>
      </c>
      <c r="D114" s="54" t="s">
        <v>107</v>
      </c>
      <c r="E114" s="54"/>
      <c r="F114" s="55">
        <v>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31.5" outlineLevel="6">
      <c r="A115" s="53" t="s">
        <v>108</v>
      </c>
      <c r="B115" s="54" t="s">
        <v>74</v>
      </c>
      <c r="C115" s="54" t="s">
        <v>185</v>
      </c>
      <c r="D115" s="54" t="s">
        <v>109</v>
      </c>
      <c r="E115" s="54"/>
      <c r="F115" s="55">
        <v>147.9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8" customFormat="1" ht="31.5" outlineLevel="6">
      <c r="A116" s="71" t="s">
        <v>187</v>
      </c>
      <c r="B116" s="19" t="s">
        <v>74</v>
      </c>
      <c r="C116" s="19" t="s">
        <v>188</v>
      </c>
      <c r="D116" s="19" t="s">
        <v>5</v>
      </c>
      <c r="E116" s="19"/>
      <c r="F116" s="20">
        <f>F117+F119</f>
        <v>652</v>
      </c>
      <c r="G116" s="13">
        <f aca="true" t="shared" si="21" ref="G116:V116">G117</f>
        <v>0</v>
      </c>
      <c r="H116" s="13">
        <f t="shared" si="21"/>
        <v>0</v>
      </c>
      <c r="I116" s="13">
        <f t="shared" si="21"/>
        <v>0</v>
      </c>
      <c r="J116" s="13">
        <f t="shared" si="21"/>
        <v>0</v>
      </c>
      <c r="K116" s="13">
        <f t="shared" si="21"/>
        <v>0</v>
      </c>
      <c r="L116" s="13">
        <f t="shared" si="21"/>
        <v>0</v>
      </c>
      <c r="M116" s="13">
        <f t="shared" si="21"/>
        <v>0</v>
      </c>
      <c r="N116" s="13">
        <f t="shared" si="21"/>
        <v>0</v>
      </c>
      <c r="O116" s="13">
        <f t="shared" si="21"/>
        <v>0</v>
      </c>
      <c r="P116" s="13">
        <f t="shared" si="21"/>
        <v>0</v>
      </c>
      <c r="Q116" s="13">
        <f t="shared" si="21"/>
        <v>0</v>
      </c>
      <c r="R116" s="13">
        <f t="shared" si="21"/>
        <v>0</v>
      </c>
      <c r="S116" s="13">
        <f t="shared" si="21"/>
        <v>0</v>
      </c>
      <c r="T116" s="13">
        <f t="shared" si="21"/>
        <v>0</v>
      </c>
      <c r="U116" s="13">
        <f t="shared" si="21"/>
        <v>0</v>
      </c>
      <c r="V116" s="13">
        <f t="shared" si="21"/>
        <v>0</v>
      </c>
    </row>
    <row r="117" spans="1:22" s="28" customFormat="1" ht="31.5" outlineLevel="6">
      <c r="A117" s="5" t="s">
        <v>103</v>
      </c>
      <c r="B117" s="6" t="s">
        <v>74</v>
      </c>
      <c r="C117" s="6" t="s">
        <v>188</v>
      </c>
      <c r="D117" s="6" t="s">
        <v>102</v>
      </c>
      <c r="E117" s="6"/>
      <c r="F117" s="7">
        <f>F118</f>
        <v>578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15.75" outlineLevel="6">
      <c r="A118" s="53" t="s">
        <v>99</v>
      </c>
      <c r="B118" s="54" t="s">
        <v>74</v>
      </c>
      <c r="C118" s="54" t="s">
        <v>188</v>
      </c>
      <c r="D118" s="54" t="s">
        <v>98</v>
      </c>
      <c r="E118" s="58"/>
      <c r="F118" s="55">
        <v>578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s="28" customFormat="1" ht="31.5" outlineLevel="6">
      <c r="A119" s="5" t="s">
        <v>104</v>
      </c>
      <c r="B119" s="6" t="s">
        <v>74</v>
      </c>
      <c r="C119" s="6" t="s">
        <v>188</v>
      </c>
      <c r="D119" s="6" t="s">
        <v>105</v>
      </c>
      <c r="E119" s="51"/>
      <c r="F119" s="7">
        <f>F120+F121</f>
        <v>74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s="28" customFormat="1" ht="31.5" outlineLevel="6">
      <c r="A120" s="53" t="s">
        <v>106</v>
      </c>
      <c r="B120" s="54" t="s">
        <v>74</v>
      </c>
      <c r="C120" s="54" t="s">
        <v>188</v>
      </c>
      <c r="D120" s="54" t="s">
        <v>107</v>
      </c>
      <c r="E120" s="58"/>
      <c r="F120" s="55">
        <v>0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s="28" customFormat="1" ht="31.5" outlineLevel="6">
      <c r="A121" s="53" t="s">
        <v>108</v>
      </c>
      <c r="B121" s="54" t="s">
        <v>74</v>
      </c>
      <c r="C121" s="54" t="s">
        <v>188</v>
      </c>
      <c r="D121" s="54" t="s">
        <v>109</v>
      </c>
      <c r="E121" s="58"/>
      <c r="F121" s="55">
        <v>74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s="28" customFormat="1" ht="15.75" outlineLevel="6">
      <c r="A122" s="14" t="s">
        <v>189</v>
      </c>
      <c r="B122" s="12" t="s">
        <v>74</v>
      </c>
      <c r="C122" s="12" t="s">
        <v>6</v>
      </c>
      <c r="D122" s="12" t="s">
        <v>5</v>
      </c>
      <c r="E122" s="12"/>
      <c r="F122" s="13">
        <f>F123+F130</f>
        <v>210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s="28" customFormat="1" ht="15.75" outlineLevel="6">
      <c r="A123" s="56" t="s">
        <v>194</v>
      </c>
      <c r="B123" s="19" t="s">
        <v>74</v>
      </c>
      <c r="C123" s="19" t="s">
        <v>49</v>
      </c>
      <c r="D123" s="19" t="s">
        <v>5</v>
      </c>
      <c r="E123" s="19"/>
      <c r="F123" s="20">
        <f>F124+F127</f>
        <v>110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s="28" customFormat="1" ht="31.5" outlineLevel="6">
      <c r="A124" s="5" t="s">
        <v>191</v>
      </c>
      <c r="B124" s="6" t="s">
        <v>74</v>
      </c>
      <c r="C124" s="6" t="s">
        <v>190</v>
      </c>
      <c r="D124" s="6" t="s">
        <v>5</v>
      </c>
      <c r="E124" s="6"/>
      <c r="F124" s="7">
        <f>F125</f>
        <v>100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s="28" customFormat="1" ht="31.5" outlineLevel="6">
      <c r="A125" s="53" t="s">
        <v>104</v>
      </c>
      <c r="B125" s="54" t="s">
        <v>74</v>
      </c>
      <c r="C125" s="54" t="s">
        <v>190</v>
      </c>
      <c r="D125" s="54" t="s">
        <v>105</v>
      </c>
      <c r="E125" s="54"/>
      <c r="F125" s="55">
        <f>F126</f>
        <v>100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s="28" customFormat="1" ht="31.5" outlineLevel="6">
      <c r="A126" s="53" t="s">
        <v>108</v>
      </c>
      <c r="B126" s="54" t="s">
        <v>74</v>
      </c>
      <c r="C126" s="54" t="s">
        <v>190</v>
      </c>
      <c r="D126" s="54" t="s">
        <v>109</v>
      </c>
      <c r="E126" s="54"/>
      <c r="F126" s="55">
        <v>100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s="28" customFormat="1" ht="31.5" outlineLevel="6">
      <c r="A127" s="5" t="s">
        <v>192</v>
      </c>
      <c r="B127" s="6" t="s">
        <v>74</v>
      </c>
      <c r="C127" s="6" t="s">
        <v>193</v>
      </c>
      <c r="D127" s="6" t="s">
        <v>5</v>
      </c>
      <c r="E127" s="6"/>
      <c r="F127" s="7">
        <f>F128</f>
        <v>10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s="28" customFormat="1" ht="31.5" outlineLevel="6">
      <c r="A128" s="53" t="s">
        <v>104</v>
      </c>
      <c r="B128" s="54" t="s">
        <v>74</v>
      </c>
      <c r="C128" s="54" t="s">
        <v>193</v>
      </c>
      <c r="D128" s="54" t="s">
        <v>105</v>
      </c>
      <c r="E128" s="54"/>
      <c r="F128" s="55">
        <f>F129</f>
        <v>10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s="28" customFormat="1" ht="31.5" outlineLevel="6">
      <c r="A129" s="53" t="s">
        <v>108</v>
      </c>
      <c r="B129" s="54" t="s">
        <v>74</v>
      </c>
      <c r="C129" s="54" t="s">
        <v>193</v>
      </c>
      <c r="D129" s="54" t="s">
        <v>109</v>
      </c>
      <c r="E129" s="54"/>
      <c r="F129" s="55">
        <v>10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s="28" customFormat="1" ht="31.5" outlineLevel="6">
      <c r="A130" s="56" t="s">
        <v>128</v>
      </c>
      <c r="B130" s="19" t="s">
        <v>74</v>
      </c>
      <c r="C130" s="19" t="s">
        <v>195</v>
      </c>
      <c r="D130" s="19" t="s">
        <v>5</v>
      </c>
      <c r="E130" s="19"/>
      <c r="F130" s="20">
        <f>F131</f>
        <v>100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s="28" customFormat="1" ht="47.25" outlineLevel="6">
      <c r="A131" s="5" t="s">
        <v>196</v>
      </c>
      <c r="B131" s="6" t="s">
        <v>74</v>
      </c>
      <c r="C131" s="6" t="s">
        <v>197</v>
      </c>
      <c r="D131" s="6" t="s">
        <v>5</v>
      </c>
      <c r="E131" s="6"/>
      <c r="F131" s="7">
        <f>F132</f>
        <v>100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28" customFormat="1" ht="31.5" outlineLevel="6">
      <c r="A132" s="53" t="s">
        <v>104</v>
      </c>
      <c r="B132" s="54" t="s">
        <v>74</v>
      </c>
      <c r="C132" s="54" t="s">
        <v>197</v>
      </c>
      <c r="D132" s="54" t="s">
        <v>105</v>
      </c>
      <c r="E132" s="54"/>
      <c r="F132" s="55">
        <f>F133</f>
        <v>100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28" customFormat="1" ht="31.5" outlineLevel="6">
      <c r="A133" s="53" t="s">
        <v>108</v>
      </c>
      <c r="B133" s="54" t="s">
        <v>74</v>
      </c>
      <c r="C133" s="54" t="s">
        <v>197</v>
      </c>
      <c r="D133" s="54" t="s">
        <v>109</v>
      </c>
      <c r="E133" s="54"/>
      <c r="F133" s="55">
        <v>100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28" customFormat="1" ht="15.75" outlineLevel="6">
      <c r="A134" s="72" t="s">
        <v>199</v>
      </c>
      <c r="B134" s="34" t="s">
        <v>200</v>
      </c>
      <c r="C134" s="34" t="s">
        <v>6</v>
      </c>
      <c r="D134" s="34" t="s">
        <v>5</v>
      </c>
      <c r="E134" s="49"/>
      <c r="F134" s="73">
        <f>F135</f>
        <v>1584.23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5" ht="15.75" outlineLevel="6">
      <c r="A135" s="74" t="s">
        <v>86</v>
      </c>
      <c r="B135" s="9" t="s">
        <v>87</v>
      </c>
      <c r="C135" s="9" t="s">
        <v>6</v>
      </c>
      <c r="D135" s="9" t="s">
        <v>5</v>
      </c>
      <c r="E135" s="75" t="s">
        <v>5</v>
      </c>
      <c r="F135" s="76">
        <f>F136</f>
        <v>1584.23</v>
      </c>
      <c r="G135" s="35" t="e">
        <f>#REF!</f>
        <v>#REF!</v>
      </c>
      <c r="H135" s="35" t="e">
        <f>#REF!</f>
        <v>#REF!</v>
      </c>
      <c r="I135" s="35" t="e">
        <f>#REF!</f>
        <v>#REF!</v>
      </c>
      <c r="J135" s="35" t="e">
        <f>#REF!</f>
        <v>#REF!</v>
      </c>
      <c r="K135" s="35" t="e">
        <f>#REF!</f>
        <v>#REF!</v>
      </c>
      <c r="L135" s="35" t="e">
        <f>#REF!</f>
        <v>#REF!</v>
      </c>
      <c r="M135" s="35" t="e">
        <f>#REF!</f>
        <v>#REF!</v>
      </c>
      <c r="N135" s="35" t="e">
        <f>#REF!</f>
        <v>#REF!</v>
      </c>
      <c r="O135" s="35" t="e">
        <f>#REF!</f>
        <v>#REF!</v>
      </c>
      <c r="P135" s="35" t="e">
        <f>#REF!</f>
        <v>#REF!</v>
      </c>
      <c r="Q135" s="35" t="e">
        <f>#REF!</f>
        <v>#REF!</v>
      </c>
      <c r="R135" s="35" t="e">
        <f>#REF!</f>
        <v>#REF!</v>
      </c>
      <c r="S135" s="35" t="e">
        <f>#REF!</f>
        <v>#REF!</v>
      </c>
      <c r="T135" s="35" t="e">
        <f>#REF!</f>
        <v>#REF!</v>
      </c>
      <c r="U135" s="35" t="e">
        <f>#REF!</f>
        <v>#REF!</v>
      </c>
      <c r="V135" s="40" t="e">
        <f>#REF!</f>
        <v>#REF!</v>
      </c>
      <c r="W135" s="52"/>
      <c r="X135" s="44"/>
      <c r="Y135" s="45"/>
    </row>
    <row r="136" spans="1:25" ht="31.5" outlineLevel="6">
      <c r="A136" s="68" t="s">
        <v>162</v>
      </c>
      <c r="B136" s="12" t="s">
        <v>87</v>
      </c>
      <c r="C136" s="12" t="s">
        <v>163</v>
      </c>
      <c r="D136" s="12" t="s">
        <v>5</v>
      </c>
      <c r="E136" s="50"/>
      <c r="F136" s="36">
        <f>F137</f>
        <v>1584.23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41"/>
      <c r="W136" s="46"/>
      <c r="X136" s="47"/>
      <c r="Y136" s="45"/>
    </row>
    <row r="137" spans="1:25" ht="31.5" outlineLevel="6">
      <c r="A137" s="68" t="s">
        <v>167</v>
      </c>
      <c r="B137" s="12" t="s">
        <v>87</v>
      </c>
      <c r="C137" s="12" t="s">
        <v>164</v>
      </c>
      <c r="D137" s="12" t="s">
        <v>5</v>
      </c>
      <c r="E137" s="50"/>
      <c r="F137" s="36">
        <f>F138</f>
        <v>1584.23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41"/>
      <c r="W137" s="46"/>
      <c r="X137" s="47"/>
      <c r="Y137" s="45"/>
    </row>
    <row r="138" spans="1:25" ht="31.5" outlineLevel="6">
      <c r="A138" s="59" t="s">
        <v>43</v>
      </c>
      <c r="B138" s="19" t="s">
        <v>87</v>
      </c>
      <c r="C138" s="19" t="s">
        <v>198</v>
      </c>
      <c r="D138" s="19" t="s">
        <v>5</v>
      </c>
      <c r="E138" s="60" t="s">
        <v>5</v>
      </c>
      <c r="F138" s="61">
        <f>F139</f>
        <v>1584.23</v>
      </c>
      <c r="G138" s="37">
        <f>G139</f>
        <v>1397.92</v>
      </c>
      <c r="H138" s="37">
        <f aca="true" t="shared" si="22" ref="H138:V138">H139</f>
        <v>0</v>
      </c>
      <c r="I138" s="37">
        <f t="shared" si="22"/>
        <v>0</v>
      </c>
      <c r="J138" s="37">
        <f t="shared" si="22"/>
        <v>0</v>
      </c>
      <c r="K138" s="37">
        <f t="shared" si="22"/>
        <v>0</v>
      </c>
      <c r="L138" s="37">
        <f t="shared" si="22"/>
        <v>0</v>
      </c>
      <c r="M138" s="37">
        <f t="shared" si="22"/>
        <v>0</v>
      </c>
      <c r="N138" s="37">
        <f t="shared" si="22"/>
        <v>0</v>
      </c>
      <c r="O138" s="37">
        <f t="shared" si="22"/>
        <v>0</v>
      </c>
      <c r="P138" s="37">
        <f t="shared" si="22"/>
        <v>0</v>
      </c>
      <c r="Q138" s="37">
        <f t="shared" si="22"/>
        <v>0</v>
      </c>
      <c r="R138" s="37">
        <f t="shared" si="22"/>
        <v>0</v>
      </c>
      <c r="S138" s="37">
        <f t="shared" si="22"/>
        <v>0</v>
      </c>
      <c r="T138" s="37">
        <f t="shared" si="22"/>
        <v>0</v>
      </c>
      <c r="U138" s="37">
        <f t="shared" si="22"/>
        <v>0</v>
      </c>
      <c r="V138" s="42">
        <f t="shared" si="22"/>
        <v>0</v>
      </c>
      <c r="W138" s="43"/>
      <c r="X138" s="44"/>
      <c r="Y138" s="45"/>
    </row>
    <row r="139" spans="1:25" ht="15.75" outlineLevel="6">
      <c r="A139" s="27" t="s">
        <v>129</v>
      </c>
      <c r="B139" s="6" t="s">
        <v>87</v>
      </c>
      <c r="C139" s="6" t="s">
        <v>198</v>
      </c>
      <c r="D139" s="6" t="s">
        <v>130</v>
      </c>
      <c r="E139" s="51" t="s">
        <v>19</v>
      </c>
      <c r="F139" s="37">
        <v>1584.23</v>
      </c>
      <c r="G139" s="37">
        <v>1397.92</v>
      </c>
      <c r="H139" s="38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39"/>
      <c r="W139" s="43"/>
      <c r="X139" s="48"/>
      <c r="Y139" s="45"/>
    </row>
    <row r="140" spans="1:22" s="28" customFormat="1" ht="32.25" customHeight="1" outlineLevel="6">
      <c r="A140" s="16" t="s">
        <v>62</v>
      </c>
      <c r="B140" s="17" t="s">
        <v>61</v>
      </c>
      <c r="C140" s="17" t="s">
        <v>6</v>
      </c>
      <c r="D140" s="17" t="s">
        <v>5</v>
      </c>
      <c r="E140" s="17"/>
      <c r="F140" s="18">
        <f aca="true" t="shared" si="23" ref="F140:F145">F141</f>
        <v>100</v>
      </c>
      <c r="G140" s="18">
        <f aca="true" t="shared" si="24" ref="G140:V140">G141</f>
        <v>0</v>
      </c>
      <c r="H140" s="18">
        <f t="shared" si="24"/>
        <v>0</v>
      </c>
      <c r="I140" s="18">
        <f t="shared" si="24"/>
        <v>0</v>
      </c>
      <c r="J140" s="18">
        <f t="shared" si="24"/>
        <v>0</v>
      </c>
      <c r="K140" s="18">
        <f t="shared" si="24"/>
        <v>0</v>
      </c>
      <c r="L140" s="18">
        <f t="shared" si="24"/>
        <v>0</v>
      </c>
      <c r="M140" s="18">
        <f t="shared" si="24"/>
        <v>0</v>
      </c>
      <c r="N140" s="18">
        <f t="shared" si="24"/>
        <v>0</v>
      </c>
      <c r="O140" s="18">
        <f t="shared" si="24"/>
        <v>0</v>
      </c>
      <c r="P140" s="18">
        <f t="shared" si="24"/>
        <v>0</v>
      </c>
      <c r="Q140" s="18">
        <f t="shared" si="24"/>
        <v>0</v>
      </c>
      <c r="R140" s="18">
        <f t="shared" si="24"/>
        <v>0</v>
      </c>
      <c r="S140" s="18">
        <f t="shared" si="24"/>
        <v>0</v>
      </c>
      <c r="T140" s="18">
        <f t="shared" si="24"/>
        <v>0</v>
      </c>
      <c r="U140" s="18">
        <f t="shared" si="24"/>
        <v>0</v>
      </c>
      <c r="V140" s="18">
        <f t="shared" si="24"/>
        <v>0</v>
      </c>
    </row>
    <row r="141" spans="1:22" s="28" customFormat="1" ht="48" customHeight="1" outlineLevel="3">
      <c r="A141" s="8" t="s">
        <v>35</v>
      </c>
      <c r="B141" s="9" t="s">
        <v>11</v>
      </c>
      <c r="C141" s="9" t="s">
        <v>6</v>
      </c>
      <c r="D141" s="9" t="s">
        <v>5</v>
      </c>
      <c r="E141" s="9"/>
      <c r="F141" s="10">
        <f t="shared" si="23"/>
        <v>100</v>
      </c>
      <c r="G141" s="10">
        <f aca="true" t="shared" si="25" ref="G141:V141">G143</f>
        <v>0</v>
      </c>
      <c r="H141" s="10">
        <f t="shared" si="25"/>
        <v>0</v>
      </c>
      <c r="I141" s="10">
        <f t="shared" si="25"/>
        <v>0</v>
      </c>
      <c r="J141" s="10">
        <f t="shared" si="25"/>
        <v>0</v>
      </c>
      <c r="K141" s="10">
        <f t="shared" si="25"/>
        <v>0</v>
      </c>
      <c r="L141" s="10">
        <f t="shared" si="25"/>
        <v>0</v>
      </c>
      <c r="M141" s="10">
        <f t="shared" si="25"/>
        <v>0</v>
      </c>
      <c r="N141" s="10">
        <f t="shared" si="25"/>
        <v>0</v>
      </c>
      <c r="O141" s="10">
        <f t="shared" si="25"/>
        <v>0</v>
      </c>
      <c r="P141" s="10">
        <f t="shared" si="25"/>
        <v>0</v>
      </c>
      <c r="Q141" s="10">
        <f t="shared" si="25"/>
        <v>0</v>
      </c>
      <c r="R141" s="10">
        <f t="shared" si="25"/>
        <v>0</v>
      </c>
      <c r="S141" s="10">
        <f t="shared" si="25"/>
        <v>0</v>
      </c>
      <c r="T141" s="10">
        <f t="shared" si="25"/>
        <v>0</v>
      </c>
      <c r="U141" s="10">
        <f t="shared" si="25"/>
        <v>0</v>
      </c>
      <c r="V141" s="10">
        <f t="shared" si="25"/>
        <v>0</v>
      </c>
    </row>
    <row r="142" spans="1:22" s="28" customFormat="1" ht="34.5" customHeight="1" outlineLevel="3">
      <c r="A142" s="68" t="s">
        <v>162</v>
      </c>
      <c r="B142" s="9" t="s">
        <v>11</v>
      </c>
      <c r="C142" s="9" t="s">
        <v>163</v>
      </c>
      <c r="D142" s="9" t="s">
        <v>5</v>
      </c>
      <c r="E142" s="9"/>
      <c r="F142" s="10">
        <f t="shared" si="23"/>
        <v>100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28" customFormat="1" ht="30.75" customHeight="1" outlineLevel="3">
      <c r="A143" s="68" t="s">
        <v>167</v>
      </c>
      <c r="B143" s="12" t="s">
        <v>11</v>
      </c>
      <c r="C143" s="12" t="s">
        <v>164</v>
      </c>
      <c r="D143" s="12" t="s">
        <v>5</v>
      </c>
      <c r="E143" s="12"/>
      <c r="F143" s="13">
        <f t="shared" si="23"/>
        <v>100</v>
      </c>
      <c r="G143" s="13">
        <f aca="true" t="shared" si="26" ref="G143:V144">G144</f>
        <v>0</v>
      </c>
      <c r="H143" s="13">
        <f t="shared" si="26"/>
        <v>0</v>
      </c>
      <c r="I143" s="13">
        <f t="shared" si="26"/>
        <v>0</v>
      </c>
      <c r="J143" s="13">
        <f t="shared" si="26"/>
        <v>0</v>
      </c>
      <c r="K143" s="13">
        <f t="shared" si="26"/>
        <v>0</v>
      </c>
      <c r="L143" s="13">
        <f t="shared" si="26"/>
        <v>0</v>
      </c>
      <c r="M143" s="13">
        <f t="shared" si="26"/>
        <v>0</v>
      </c>
      <c r="N143" s="13">
        <f t="shared" si="26"/>
        <v>0</v>
      </c>
      <c r="O143" s="13">
        <f t="shared" si="26"/>
        <v>0</v>
      </c>
      <c r="P143" s="13">
        <f t="shared" si="26"/>
        <v>0</v>
      </c>
      <c r="Q143" s="13">
        <f t="shared" si="26"/>
        <v>0</v>
      </c>
      <c r="R143" s="13">
        <f t="shared" si="26"/>
        <v>0</v>
      </c>
      <c r="S143" s="13">
        <f t="shared" si="26"/>
        <v>0</v>
      </c>
      <c r="T143" s="13">
        <f t="shared" si="26"/>
        <v>0</v>
      </c>
      <c r="U143" s="13">
        <f t="shared" si="26"/>
        <v>0</v>
      </c>
      <c r="V143" s="13">
        <f t="shared" si="26"/>
        <v>0</v>
      </c>
    </row>
    <row r="144" spans="1:22" s="28" customFormat="1" ht="32.25" customHeight="1" outlineLevel="4">
      <c r="A144" s="56" t="s">
        <v>201</v>
      </c>
      <c r="B144" s="19" t="s">
        <v>11</v>
      </c>
      <c r="C144" s="19" t="s">
        <v>202</v>
      </c>
      <c r="D144" s="19" t="s">
        <v>5</v>
      </c>
      <c r="E144" s="19"/>
      <c r="F144" s="20">
        <f t="shared" si="23"/>
        <v>100</v>
      </c>
      <c r="G144" s="7">
        <f t="shared" si="26"/>
        <v>0</v>
      </c>
      <c r="H144" s="7">
        <f t="shared" si="26"/>
        <v>0</v>
      </c>
      <c r="I144" s="7">
        <f t="shared" si="26"/>
        <v>0</v>
      </c>
      <c r="J144" s="7">
        <f t="shared" si="26"/>
        <v>0</v>
      </c>
      <c r="K144" s="7">
        <f t="shared" si="26"/>
        <v>0</v>
      </c>
      <c r="L144" s="7">
        <f t="shared" si="26"/>
        <v>0</v>
      </c>
      <c r="M144" s="7">
        <f t="shared" si="26"/>
        <v>0</v>
      </c>
      <c r="N144" s="7">
        <f t="shared" si="26"/>
        <v>0</v>
      </c>
      <c r="O144" s="7">
        <f t="shared" si="26"/>
        <v>0</v>
      </c>
      <c r="P144" s="7">
        <f t="shared" si="26"/>
        <v>0</v>
      </c>
      <c r="Q144" s="7">
        <f t="shared" si="26"/>
        <v>0</v>
      </c>
      <c r="R144" s="7">
        <f t="shared" si="26"/>
        <v>0</v>
      </c>
      <c r="S144" s="7">
        <f t="shared" si="26"/>
        <v>0</v>
      </c>
      <c r="T144" s="7">
        <f t="shared" si="26"/>
        <v>0</v>
      </c>
      <c r="U144" s="7">
        <f t="shared" si="26"/>
        <v>0</v>
      </c>
      <c r="V144" s="7">
        <f t="shared" si="26"/>
        <v>0</v>
      </c>
    </row>
    <row r="145" spans="1:22" s="28" customFormat="1" ht="31.5" outlineLevel="5">
      <c r="A145" s="5" t="s">
        <v>104</v>
      </c>
      <c r="B145" s="6" t="s">
        <v>11</v>
      </c>
      <c r="C145" s="6" t="s">
        <v>202</v>
      </c>
      <c r="D145" s="6" t="s">
        <v>105</v>
      </c>
      <c r="E145" s="6"/>
      <c r="F145" s="7">
        <f t="shared" si="23"/>
        <v>100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s="28" customFormat="1" ht="31.5" outlineLevel="5">
      <c r="A146" s="53" t="s">
        <v>108</v>
      </c>
      <c r="B146" s="54" t="s">
        <v>11</v>
      </c>
      <c r="C146" s="54" t="s">
        <v>202</v>
      </c>
      <c r="D146" s="54" t="s">
        <v>109</v>
      </c>
      <c r="E146" s="54"/>
      <c r="F146" s="55">
        <v>100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s="28" customFormat="1" ht="18.75" outlineLevel="6">
      <c r="A147" s="16" t="s">
        <v>60</v>
      </c>
      <c r="B147" s="17" t="s">
        <v>59</v>
      </c>
      <c r="C147" s="17" t="s">
        <v>6</v>
      </c>
      <c r="D147" s="17" t="s">
        <v>5</v>
      </c>
      <c r="E147" s="17"/>
      <c r="F147" s="18">
        <f>F148+F153</f>
        <v>2065</v>
      </c>
      <c r="G147" s="18" t="e">
        <f aca="true" t="shared" si="27" ref="G147:V147">G148+G153</f>
        <v>#REF!</v>
      </c>
      <c r="H147" s="18" t="e">
        <f t="shared" si="27"/>
        <v>#REF!</v>
      </c>
      <c r="I147" s="18" t="e">
        <f t="shared" si="27"/>
        <v>#REF!</v>
      </c>
      <c r="J147" s="18" t="e">
        <f t="shared" si="27"/>
        <v>#REF!</v>
      </c>
      <c r="K147" s="18" t="e">
        <f t="shared" si="27"/>
        <v>#REF!</v>
      </c>
      <c r="L147" s="18" t="e">
        <f t="shared" si="27"/>
        <v>#REF!</v>
      </c>
      <c r="M147" s="18" t="e">
        <f t="shared" si="27"/>
        <v>#REF!</v>
      </c>
      <c r="N147" s="18" t="e">
        <f t="shared" si="27"/>
        <v>#REF!</v>
      </c>
      <c r="O147" s="18" t="e">
        <f t="shared" si="27"/>
        <v>#REF!</v>
      </c>
      <c r="P147" s="18" t="e">
        <f t="shared" si="27"/>
        <v>#REF!</v>
      </c>
      <c r="Q147" s="18" t="e">
        <f t="shared" si="27"/>
        <v>#REF!</v>
      </c>
      <c r="R147" s="18" t="e">
        <f t="shared" si="27"/>
        <v>#REF!</v>
      </c>
      <c r="S147" s="18" t="e">
        <f t="shared" si="27"/>
        <v>#REF!</v>
      </c>
      <c r="T147" s="18" t="e">
        <f t="shared" si="27"/>
        <v>#REF!</v>
      </c>
      <c r="U147" s="18" t="e">
        <f t="shared" si="27"/>
        <v>#REF!</v>
      </c>
      <c r="V147" s="18" t="e">
        <f t="shared" si="27"/>
        <v>#REF!</v>
      </c>
    </row>
    <row r="148" spans="1:22" s="28" customFormat="1" ht="15.75" outlineLevel="6">
      <c r="A148" s="22" t="s">
        <v>66</v>
      </c>
      <c r="B148" s="9" t="s">
        <v>65</v>
      </c>
      <c r="C148" s="9" t="s">
        <v>6</v>
      </c>
      <c r="D148" s="9" t="s">
        <v>5</v>
      </c>
      <c r="E148" s="9"/>
      <c r="F148" s="10">
        <f>F149</f>
        <v>1500</v>
      </c>
      <c r="G148" s="10">
        <f aca="true" t="shared" si="28" ref="G148:V149">G149</f>
        <v>0</v>
      </c>
      <c r="H148" s="10">
        <f t="shared" si="28"/>
        <v>0</v>
      </c>
      <c r="I148" s="10">
        <f t="shared" si="28"/>
        <v>0</v>
      </c>
      <c r="J148" s="10">
        <f t="shared" si="28"/>
        <v>0</v>
      </c>
      <c r="K148" s="10">
        <f t="shared" si="28"/>
        <v>0</v>
      </c>
      <c r="L148" s="10">
        <f t="shared" si="28"/>
        <v>0</v>
      </c>
      <c r="M148" s="10">
        <f t="shared" si="28"/>
        <v>0</v>
      </c>
      <c r="N148" s="10">
        <f t="shared" si="28"/>
        <v>0</v>
      </c>
      <c r="O148" s="10">
        <f t="shared" si="28"/>
        <v>0</v>
      </c>
      <c r="P148" s="10">
        <f t="shared" si="28"/>
        <v>0</v>
      </c>
      <c r="Q148" s="10">
        <f t="shared" si="28"/>
        <v>0</v>
      </c>
      <c r="R148" s="10">
        <f t="shared" si="28"/>
        <v>0</v>
      </c>
      <c r="S148" s="10">
        <f t="shared" si="28"/>
        <v>0</v>
      </c>
      <c r="T148" s="10">
        <f t="shared" si="28"/>
        <v>0</v>
      </c>
      <c r="U148" s="10">
        <f t="shared" si="28"/>
        <v>0</v>
      </c>
      <c r="V148" s="10">
        <f t="shared" si="28"/>
        <v>0</v>
      </c>
    </row>
    <row r="149" spans="1:22" s="28" customFormat="1" ht="47.25" outlineLevel="6">
      <c r="A149" s="8" t="s">
        <v>131</v>
      </c>
      <c r="B149" s="12" t="s">
        <v>65</v>
      </c>
      <c r="C149" s="12" t="s">
        <v>203</v>
      </c>
      <c r="D149" s="12" t="s">
        <v>5</v>
      </c>
      <c r="E149" s="12"/>
      <c r="F149" s="13">
        <f>F150</f>
        <v>1500</v>
      </c>
      <c r="G149" s="13">
        <f t="shared" si="28"/>
        <v>0</v>
      </c>
      <c r="H149" s="13">
        <f t="shared" si="28"/>
        <v>0</v>
      </c>
      <c r="I149" s="13">
        <f t="shared" si="28"/>
        <v>0</v>
      </c>
      <c r="J149" s="13">
        <f t="shared" si="28"/>
        <v>0</v>
      </c>
      <c r="K149" s="13">
        <f t="shared" si="28"/>
        <v>0</v>
      </c>
      <c r="L149" s="13">
        <f t="shared" si="28"/>
        <v>0</v>
      </c>
      <c r="M149" s="13">
        <f t="shared" si="28"/>
        <v>0</v>
      </c>
      <c r="N149" s="13">
        <f t="shared" si="28"/>
        <v>0</v>
      </c>
      <c r="O149" s="13">
        <f t="shared" si="28"/>
        <v>0</v>
      </c>
      <c r="P149" s="13">
        <f t="shared" si="28"/>
        <v>0</v>
      </c>
      <c r="Q149" s="13">
        <f t="shared" si="28"/>
        <v>0</v>
      </c>
      <c r="R149" s="13">
        <f t="shared" si="28"/>
        <v>0</v>
      </c>
      <c r="S149" s="13">
        <f t="shared" si="28"/>
        <v>0</v>
      </c>
      <c r="T149" s="13">
        <f t="shared" si="28"/>
        <v>0</v>
      </c>
      <c r="U149" s="13">
        <f t="shared" si="28"/>
        <v>0</v>
      </c>
      <c r="V149" s="13">
        <f t="shared" si="28"/>
        <v>0</v>
      </c>
    </row>
    <row r="150" spans="1:22" s="28" customFormat="1" ht="51.75" customHeight="1" outlineLevel="6">
      <c r="A150" s="56" t="s">
        <v>204</v>
      </c>
      <c r="B150" s="19" t="s">
        <v>65</v>
      </c>
      <c r="C150" s="19" t="s">
        <v>205</v>
      </c>
      <c r="D150" s="19" t="s">
        <v>5</v>
      </c>
      <c r="E150" s="19"/>
      <c r="F150" s="20">
        <f>F151</f>
        <v>1500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s="28" customFormat="1" ht="31.5" outlineLevel="6">
      <c r="A151" s="5" t="s">
        <v>104</v>
      </c>
      <c r="B151" s="6" t="s">
        <v>65</v>
      </c>
      <c r="C151" s="6" t="s">
        <v>205</v>
      </c>
      <c r="D151" s="6" t="s">
        <v>105</v>
      </c>
      <c r="E151" s="6"/>
      <c r="F151" s="7">
        <f>F152</f>
        <v>1500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s="28" customFormat="1" ht="31.5" outlineLevel="6">
      <c r="A152" s="53" t="s">
        <v>108</v>
      </c>
      <c r="B152" s="54" t="s">
        <v>65</v>
      </c>
      <c r="C152" s="54" t="s">
        <v>205</v>
      </c>
      <c r="D152" s="54" t="s">
        <v>109</v>
      </c>
      <c r="E152" s="54"/>
      <c r="F152" s="55">
        <v>1500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s="28" customFormat="1" ht="15.75" outlineLevel="3">
      <c r="A153" s="8" t="s">
        <v>36</v>
      </c>
      <c r="B153" s="9" t="s">
        <v>12</v>
      </c>
      <c r="C153" s="9" t="s">
        <v>6</v>
      </c>
      <c r="D153" s="9" t="s">
        <v>5</v>
      </c>
      <c r="E153" s="9"/>
      <c r="F153" s="10">
        <f>F154+F159</f>
        <v>565</v>
      </c>
      <c r="G153" s="10" t="e">
        <f>G156+#REF!+G159+#REF!</f>
        <v>#REF!</v>
      </c>
      <c r="H153" s="10" t="e">
        <f>H156+#REF!+H159+#REF!</f>
        <v>#REF!</v>
      </c>
      <c r="I153" s="10" t="e">
        <f>I156+#REF!+I159+#REF!</f>
        <v>#REF!</v>
      </c>
      <c r="J153" s="10" t="e">
        <f>J156+#REF!+J159+#REF!</f>
        <v>#REF!</v>
      </c>
      <c r="K153" s="10" t="e">
        <f>K156+#REF!+K159+#REF!</f>
        <v>#REF!</v>
      </c>
      <c r="L153" s="10" t="e">
        <f>L156+#REF!+L159+#REF!</f>
        <v>#REF!</v>
      </c>
      <c r="M153" s="10" t="e">
        <f>M156+#REF!+M159+#REF!</f>
        <v>#REF!</v>
      </c>
      <c r="N153" s="10" t="e">
        <f>N156+#REF!+N159+#REF!</f>
        <v>#REF!</v>
      </c>
      <c r="O153" s="10" t="e">
        <f>O156+#REF!+O159+#REF!</f>
        <v>#REF!</v>
      </c>
      <c r="P153" s="10" t="e">
        <f>P156+#REF!+P159+#REF!</f>
        <v>#REF!</v>
      </c>
      <c r="Q153" s="10" t="e">
        <f>Q156+#REF!+Q159+#REF!</f>
        <v>#REF!</v>
      </c>
      <c r="R153" s="10" t="e">
        <f>R156+#REF!+R159+#REF!</f>
        <v>#REF!</v>
      </c>
      <c r="S153" s="10" t="e">
        <f>S156+#REF!+S159+#REF!</f>
        <v>#REF!</v>
      </c>
      <c r="T153" s="10" t="e">
        <f>T156+#REF!+T159+#REF!</f>
        <v>#REF!</v>
      </c>
      <c r="U153" s="10" t="e">
        <f>U156+#REF!+U159+#REF!</f>
        <v>#REF!</v>
      </c>
      <c r="V153" s="10" t="e">
        <f>V156+#REF!+V159+#REF!</f>
        <v>#REF!</v>
      </c>
    </row>
    <row r="154" spans="1:22" s="28" customFormat="1" ht="31.5" outlineLevel="3">
      <c r="A154" s="68" t="s">
        <v>162</v>
      </c>
      <c r="B154" s="9" t="s">
        <v>12</v>
      </c>
      <c r="C154" s="9" t="s">
        <v>163</v>
      </c>
      <c r="D154" s="9" t="s">
        <v>5</v>
      </c>
      <c r="E154" s="9"/>
      <c r="F154" s="10">
        <f>F155</f>
        <v>300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28" customFormat="1" ht="31.5" outlineLevel="3">
      <c r="A155" s="68" t="s">
        <v>167</v>
      </c>
      <c r="B155" s="9" t="s">
        <v>12</v>
      </c>
      <c r="C155" s="9" t="s">
        <v>164</v>
      </c>
      <c r="D155" s="9" t="s">
        <v>5</v>
      </c>
      <c r="E155" s="9"/>
      <c r="F155" s="10">
        <f>F156</f>
        <v>300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28" customFormat="1" ht="33" customHeight="1" outlineLevel="4">
      <c r="A156" s="71" t="s">
        <v>206</v>
      </c>
      <c r="B156" s="69" t="s">
        <v>12</v>
      </c>
      <c r="C156" s="69" t="s">
        <v>207</v>
      </c>
      <c r="D156" s="69" t="s">
        <v>5</v>
      </c>
      <c r="E156" s="69"/>
      <c r="F156" s="70">
        <f>F157</f>
        <v>300</v>
      </c>
      <c r="G156" s="13">
        <f aca="true" t="shared" si="29" ref="G156:V156">G157</f>
        <v>0</v>
      </c>
      <c r="H156" s="13">
        <f t="shared" si="29"/>
        <v>0</v>
      </c>
      <c r="I156" s="13">
        <f t="shared" si="29"/>
        <v>0</v>
      </c>
      <c r="J156" s="13">
        <f t="shared" si="29"/>
        <v>0</v>
      </c>
      <c r="K156" s="13">
        <f t="shared" si="29"/>
        <v>0</v>
      </c>
      <c r="L156" s="13">
        <f t="shared" si="29"/>
        <v>0</v>
      </c>
      <c r="M156" s="13">
        <f t="shared" si="29"/>
        <v>0</v>
      </c>
      <c r="N156" s="13">
        <f t="shared" si="29"/>
        <v>0</v>
      </c>
      <c r="O156" s="13">
        <f t="shared" si="29"/>
        <v>0</v>
      </c>
      <c r="P156" s="13">
        <f t="shared" si="29"/>
        <v>0</v>
      </c>
      <c r="Q156" s="13">
        <f t="shared" si="29"/>
        <v>0</v>
      </c>
      <c r="R156" s="13">
        <f t="shared" si="29"/>
        <v>0</v>
      </c>
      <c r="S156" s="13">
        <f t="shared" si="29"/>
        <v>0</v>
      </c>
      <c r="T156" s="13">
        <f t="shared" si="29"/>
        <v>0</v>
      </c>
      <c r="U156" s="13">
        <f t="shared" si="29"/>
        <v>0</v>
      </c>
      <c r="V156" s="13">
        <f t="shared" si="29"/>
        <v>0</v>
      </c>
    </row>
    <row r="157" spans="1:22" s="28" customFormat="1" ht="31.5" outlineLevel="5">
      <c r="A157" s="5" t="s">
        <v>104</v>
      </c>
      <c r="B157" s="6" t="s">
        <v>12</v>
      </c>
      <c r="C157" s="6" t="s">
        <v>207</v>
      </c>
      <c r="D157" s="6" t="s">
        <v>105</v>
      </c>
      <c r="E157" s="6"/>
      <c r="F157" s="7">
        <f>F158</f>
        <v>300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s="28" customFormat="1" ht="31.5" outlineLevel="5">
      <c r="A158" s="53" t="s">
        <v>108</v>
      </c>
      <c r="B158" s="54" t="s">
        <v>12</v>
      </c>
      <c r="C158" s="54" t="s">
        <v>207</v>
      </c>
      <c r="D158" s="54" t="s">
        <v>109</v>
      </c>
      <c r="E158" s="54"/>
      <c r="F158" s="55">
        <v>300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s="28" customFormat="1" ht="15.75" outlineLevel="5">
      <c r="A159" s="14" t="s">
        <v>189</v>
      </c>
      <c r="B159" s="9" t="s">
        <v>12</v>
      </c>
      <c r="C159" s="9" t="s">
        <v>6</v>
      </c>
      <c r="D159" s="9" t="s">
        <v>5</v>
      </c>
      <c r="E159" s="9"/>
      <c r="F159" s="10">
        <f>F160+F165</f>
        <v>265</v>
      </c>
      <c r="G159" s="10" t="e">
        <f>#REF!</f>
        <v>#REF!</v>
      </c>
      <c r="H159" s="10" t="e">
        <f>#REF!</f>
        <v>#REF!</v>
      </c>
      <c r="I159" s="10" t="e">
        <f>#REF!</f>
        <v>#REF!</v>
      </c>
      <c r="J159" s="10" t="e">
        <f>#REF!</f>
        <v>#REF!</v>
      </c>
      <c r="K159" s="10" t="e">
        <f>#REF!</f>
        <v>#REF!</v>
      </c>
      <c r="L159" s="10" t="e">
        <f>#REF!</f>
        <v>#REF!</v>
      </c>
      <c r="M159" s="10" t="e">
        <f>#REF!</f>
        <v>#REF!</v>
      </c>
      <c r="N159" s="10" t="e">
        <f>#REF!</f>
        <v>#REF!</v>
      </c>
      <c r="O159" s="10" t="e">
        <f>#REF!</f>
        <v>#REF!</v>
      </c>
      <c r="P159" s="10" t="e">
        <f>#REF!</f>
        <v>#REF!</v>
      </c>
      <c r="Q159" s="10" t="e">
        <f>#REF!</f>
        <v>#REF!</v>
      </c>
      <c r="R159" s="10" t="e">
        <f>#REF!</f>
        <v>#REF!</v>
      </c>
      <c r="S159" s="10" t="e">
        <f>#REF!</f>
        <v>#REF!</v>
      </c>
      <c r="T159" s="10" t="e">
        <f>#REF!</f>
        <v>#REF!</v>
      </c>
      <c r="U159" s="10" t="e">
        <f>#REF!</f>
        <v>#REF!</v>
      </c>
      <c r="V159" s="10" t="e">
        <f>#REF!</f>
        <v>#REF!</v>
      </c>
    </row>
    <row r="160" spans="1:22" s="28" customFormat="1" ht="33" customHeight="1" outlineLevel="5">
      <c r="A160" s="56" t="s">
        <v>133</v>
      </c>
      <c r="B160" s="19" t="s">
        <v>12</v>
      </c>
      <c r="C160" s="19" t="s">
        <v>208</v>
      </c>
      <c r="D160" s="19" t="s">
        <v>5</v>
      </c>
      <c r="E160" s="19"/>
      <c r="F160" s="20">
        <f>F161+F164</f>
        <v>205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28" customFormat="1" ht="53.25" customHeight="1" outlineLevel="5">
      <c r="A161" s="5" t="s">
        <v>209</v>
      </c>
      <c r="B161" s="6" t="s">
        <v>12</v>
      </c>
      <c r="C161" s="6" t="s">
        <v>210</v>
      </c>
      <c r="D161" s="6" t="s">
        <v>5</v>
      </c>
      <c r="E161" s="6"/>
      <c r="F161" s="7">
        <f>F162</f>
        <v>90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28" customFormat="1" ht="31.5" outlineLevel="5">
      <c r="A162" s="53" t="s">
        <v>104</v>
      </c>
      <c r="B162" s="54" t="s">
        <v>12</v>
      </c>
      <c r="C162" s="54" t="s">
        <v>210</v>
      </c>
      <c r="D162" s="54" t="s">
        <v>105</v>
      </c>
      <c r="E162" s="54"/>
      <c r="F162" s="55">
        <f>F163</f>
        <v>90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s="28" customFormat="1" ht="31.5" outlineLevel="5">
      <c r="A163" s="53" t="s">
        <v>108</v>
      </c>
      <c r="B163" s="54" t="s">
        <v>12</v>
      </c>
      <c r="C163" s="54" t="s">
        <v>210</v>
      </c>
      <c r="D163" s="54" t="s">
        <v>109</v>
      </c>
      <c r="E163" s="54"/>
      <c r="F163" s="55">
        <v>90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s="28" customFormat="1" ht="31.5" outlineLevel="5">
      <c r="A164" s="5" t="s">
        <v>211</v>
      </c>
      <c r="B164" s="6" t="s">
        <v>12</v>
      </c>
      <c r="C164" s="6" t="s">
        <v>212</v>
      </c>
      <c r="D164" s="6" t="s">
        <v>132</v>
      </c>
      <c r="E164" s="6"/>
      <c r="F164" s="7">
        <v>115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s="28" customFormat="1" ht="31.5" outlineLevel="5">
      <c r="A165" s="56" t="s">
        <v>134</v>
      </c>
      <c r="B165" s="19" t="s">
        <v>12</v>
      </c>
      <c r="C165" s="19" t="s">
        <v>213</v>
      </c>
      <c r="D165" s="19" t="s">
        <v>5</v>
      </c>
      <c r="E165" s="19"/>
      <c r="F165" s="20">
        <f>F166</f>
        <v>60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28" customFormat="1" ht="47.25" outlineLevel="5">
      <c r="A166" s="5" t="s">
        <v>214</v>
      </c>
      <c r="B166" s="6" t="s">
        <v>12</v>
      </c>
      <c r="C166" s="6" t="s">
        <v>215</v>
      </c>
      <c r="D166" s="6" t="s">
        <v>5</v>
      </c>
      <c r="E166" s="6"/>
      <c r="F166" s="7">
        <f>F167</f>
        <v>60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28" customFormat="1" ht="31.5" outlineLevel="5">
      <c r="A167" s="53" t="s">
        <v>104</v>
      </c>
      <c r="B167" s="54" t="s">
        <v>12</v>
      </c>
      <c r="C167" s="54" t="s">
        <v>215</v>
      </c>
      <c r="D167" s="54" t="s">
        <v>105</v>
      </c>
      <c r="E167" s="54"/>
      <c r="F167" s="55">
        <f>F168</f>
        <v>60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s="28" customFormat="1" ht="31.5" outlineLevel="5">
      <c r="A168" s="53" t="s">
        <v>108</v>
      </c>
      <c r="B168" s="54" t="s">
        <v>12</v>
      </c>
      <c r="C168" s="54" t="s">
        <v>215</v>
      </c>
      <c r="D168" s="54" t="s">
        <v>109</v>
      </c>
      <c r="E168" s="54"/>
      <c r="F168" s="55">
        <v>60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28" customFormat="1" ht="18.75" outlineLevel="6">
      <c r="A169" s="16" t="s">
        <v>67</v>
      </c>
      <c r="B169" s="17" t="s">
        <v>58</v>
      </c>
      <c r="C169" s="17" t="s">
        <v>6</v>
      </c>
      <c r="D169" s="17" t="s">
        <v>5</v>
      </c>
      <c r="E169" s="17"/>
      <c r="F169" s="18">
        <f>F170</f>
        <v>0</v>
      </c>
      <c r="G169" s="18" t="e">
        <f>#REF!+G170</f>
        <v>#REF!</v>
      </c>
      <c r="H169" s="18" t="e">
        <f>#REF!+H170</f>
        <v>#REF!</v>
      </c>
      <c r="I169" s="18" t="e">
        <f>#REF!+I170</f>
        <v>#REF!</v>
      </c>
      <c r="J169" s="18" t="e">
        <f>#REF!+J170</f>
        <v>#REF!</v>
      </c>
      <c r="K169" s="18" t="e">
        <f>#REF!+K170</f>
        <v>#REF!</v>
      </c>
      <c r="L169" s="18" t="e">
        <f>#REF!+L170</f>
        <v>#REF!</v>
      </c>
      <c r="M169" s="18" t="e">
        <f>#REF!+M170</f>
        <v>#REF!</v>
      </c>
      <c r="N169" s="18" t="e">
        <f>#REF!+N170</f>
        <v>#REF!</v>
      </c>
      <c r="O169" s="18" t="e">
        <f>#REF!+O170</f>
        <v>#REF!</v>
      </c>
      <c r="P169" s="18" t="e">
        <f>#REF!+P170</f>
        <v>#REF!</v>
      </c>
      <c r="Q169" s="18" t="e">
        <f>#REF!+Q170</f>
        <v>#REF!</v>
      </c>
      <c r="R169" s="18" t="e">
        <f>#REF!+R170</f>
        <v>#REF!</v>
      </c>
      <c r="S169" s="18" t="e">
        <f>#REF!+S170</f>
        <v>#REF!</v>
      </c>
      <c r="T169" s="18" t="e">
        <f>#REF!+T170</f>
        <v>#REF!</v>
      </c>
      <c r="U169" s="18" t="e">
        <f>#REF!+U170</f>
        <v>#REF!</v>
      </c>
      <c r="V169" s="18" t="e">
        <f>#REF!+V170</f>
        <v>#REF!</v>
      </c>
    </row>
    <row r="170" spans="1:22" s="28" customFormat="1" ht="17.25" customHeight="1" outlineLevel="3">
      <c r="A170" s="8" t="s">
        <v>37</v>
      </c>
      <c r="B170" s="9" t="s">
        <v>13</v>
      </c>
      <c r="C170" s="9" t="s">
        <v>6</v>
      </c>
      <c r="D170" s="9" t="s">
        <v>5</v>
      </c>
      <c r="E170" s="9"/>
      <c r="F170" s="10">
        <f>F171</f>
        <v>0</v>
      </c>
      <c r="G170" s="10" t="e">
        <f>#REF!+G171</f>
        <v>#REF!</v>
      </c>
      <c r="H170" s="10" t="e">
        <f>#REF!+H171</f>
        <v>#REF!</v>
      </c>
      <c r="I170" s="10" t="e">
        <f>#REF!+I171</f>
        <v>#REF!</v>
      </c>
      <c r="J170" s="10" t="e">
        <f>#REF!+J171</f>
        <v>#REF!</v>
      </c>
      <c r="K170" s="10" t="e">
        <f>#REF!+K171</f>
        <v>#REF!</v>
      </c>
      <c r="L170" s="10" t="e">
        <f>#REF!+L171</f>
        <v>#REF!</v>
      </c>
      <c r="M170" s="10" t="e">
        <f>#REF!+M171</f>
        <v>#REF!</v>
      </c>
      <c r="N170" s="10" t="e">
        <f>#REF!+N171</f>
        <v>#REF!</v>
      </c>
      <c r="O170" s="10" t="e">
        <f>#REF!+O171</f>
        <v>#REF!</v>
      </c>
      <c r="P170" s="10" t="e">
        <f>#REF!+P171</f>
        <v>#REF!</v>
      </c>
      <c r="Q170" s="10" t="e">
        <f>#REF!+Q171</f>
        <v>#REF!</v>
      </c>
      <c r="R170" s="10" t="e">
        <f>#REF!+R171</f>
        <v>#REF!</v>
      </c>
      <c r="S170" s="10" t="e">
        <f>#REF!+S171</f>
        <v>#REF!</v>
      </c>
      <c r="T170" s="10" t="e">
        <f>#REF!+T171</f>
        <v>#REF!</v>
      </c>
      <c r="U170" s="10" t="e">
        <f>#REF!+U171</f>
        <v>#REF!</v>
      </c>
      <c r="V170" s="10" t="e">
        <f>#REF!+V171</f>
        <v>#REF!</v>
      </c>
    </row>
    <row r="171" spans="1:22" s="28" customFormat="1" ht="15.75" outlineLevel="4">
      <c r="A171" s="14" t="s">
        <v>216</v>
      </c>
      <c r="B171" s="12" t="s">
        <v>13</v>
      </c>
      <c r="C171" s="12" t="s">
        <v>6</v>
      </c>
      <c r="D171" s="12" t="s">
        <v>5</v>
      </c>
      <c r="E171" s="12"/>
      <c r="F171" s="13">
        <f>F172</f>
        <v>0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</row>
    <row r="172" spans="1:22" s="28" customFormat="1" ht="31.5" outlineLevel="5">
      <c r="A172" s="56" t="s">
        <v>154</v>
      </c>
      <c r="B172" s="19" t="s">
        <v>13</v>
      </c>
      <c r="C172" s="19" t="s">
        <v>217</v>
      </c>
      <c r="D172" s="19" t="s">
        <v>5</v>
      </c>
      <c r="E172" s="19"/>
      <c r="F172" s="20">
        <f>F173</f>
        <v>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28" customFormat="1" ht="78.75" outlineLevel="5">
      <c r="A173" s="5" t="s">
        <v>219</v>
      </c>
      <c r="B173" s="6" t="s">
        <v>13</v>
      </c>
      <c r="C173" s="6" t="s">
        <v>218</v>
      </c>
      <c r="D173" s="6" t="s">
        <v>5</v>
      </c>
      <c r="E173" s="6"/>
      <c r="F173" s="7">
        <f>F174</f>
        <v>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28" customFormat="1" ht="15.75" outlineLevel="5">
      <c r="A174" s="53" t="s">
        <v>136</v>
      </c>
      <c r="B174" s="54" t="s">
        <v>13</v>
      </c>
      <c r="C174" s="54" t="s">
        <v>218</v>
      </c>
      <c r="D174" s="54" t="s">
        <v>135</v>
      </c>
      <c r="E174" s="54"/>
      <c r="F174" s="55">
        <v>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18.75" outlineLevel="6">
      <c r="A175" s="16" t="s">
        <v>57</v>
      </c>
      <c r="B175" s="17" t="s">
        <v>56</v>
      </c>
      <c r="C175" s="17" t="s">
        <v>6</v>
      </c>
      <c r="D175" s="17" t="s">
        <v>5</v>
      </c>
      <c r="E175" s="17"/>
      <c r="F175" s="18">
        <f>F176+F192+F228+F233+F247</f>
        <v>402111.01</v>
      </c>
      <c r="G175" s="18" t="e">
        <f aca="true" t="shared" si="30" ref="G175:V175">G177+G192+G233+G247</f>
        <v>#REF!</v>
      </c>
      <c r="H175" s="18" t="e">
        <f t="shared" si="30"/>
        <v>#REF!</v>
      </c>
      <c r="I175" s="18" t="e">
        <f t="shared" si="30"/>
        <v>#REF!</v>
      </c>
      <c r="J175" s="18" t="e">
        <f t="shared" si="30"/>
        <v>#REF!</v>
      </c>
      <c r="K175" s="18" t="e">
        <f t="shared" si="30"/>
        <v>#REF!</v>
      </c>
      <c r="L175" s="18" t="e">
        <f t="shared" si="30"/>
        <v>#REF!</v>
      </c>
      <c r="M175" s="18" t="e">
        <f t="shared" si="30"/>
        <v>#REF!</v>
      </c>
      <c r="N175" s="18" t="e">
        <f t="shared" si="30"/>
        <v>#REF!</v>
      </c>
      <c r="O175" s="18" t="e">
        <f t="shared" si="30"/>
        <v>#REF!</v>
      </c>
      <c r="P175" s="18" t="e">
        <f t="shared" si="30"/>
        <v>#REF!</v>
      </c>
      <c r="Q175" s="18" t="e">
        <f t="shared" si="30"/>
        <v>#REF!</v>
      </c>
      <c r="R175" s="18" t="e">
        <f t="shared" si="30"/>
        <v>#REF!</v>
      </c>
      <c r="S175" s="18" t="e">
        <f t="shared" si="30"/>
        <v>#REF!</v>
      </c>
      <c r="T175" s="18" t="e">
        <f t="shared" si="30"/>
        <v>#REF!</v>
      </c>
      <c r="U175" s="18" t="e">
        <f t="shared" si="30"/>
        <v>#REF!</v>
      </c>
      <c r="V175" s="18" t="e">
        <f t="shared" si="30"/>
        <v>#REF!</v>
      </c>
    </row>
    <row r="176" spans="1:22" s="28" customFormat="1" ht="18.75" outlineLevel="6">
      <c r="A176" s="16" t="s">
        <v>45</v>
      </c>
      <c r="B176" s="17" t="s">
        <v>21</v>
      </c>
      <c r="C176" s="17" t="s">
        <v>6</v>
      </c>
      <c r="D176" s="17" t="s">
        <v>5</v>
      </c>
      <c r="E176" s="17"/>
      <c r="F176" s="18">
        <f>F177</f>
        <v>80491.37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28" customFormat="1" ht="15.75" outlineLevel="6">
      <c r="A177" s="77" t="s">
        <v>220</v>
      </c>
      <c r="B177" s="9" t="s">
        <v>21</v>
      </c>
      <c r="C177" s="9" t="s">
        <v>222</v>
      </c>
      <c r="D177" s="9" t="s">
        <v>5</v>
      </c>
      <c r="E177" s="9"/>
      <c r="F177" s="10">
        <f>F178</f>
        <v>80491.37</v>
      </c>
      <c r="G177" s="10">
        <f aca="true" t="shared" si="31" ref="G177:V177">G178</f>
        <v>0</v>
      </c>
      <c r="H177" s="10">
        <f t="shared" si="31"/>
        <v>0</v>
      </c>
      <c r="I177" s="10">
        <f t="shared" si="31"/>
        <v>0</v>
      </c>
      <c r="J177" s="10">
        <f t="shared" si="31"/>
        <v>0</v>
      </c>
      <c r="K177" s="10">
        <f t="shared" si="31"/>
        <v>0</v>
      </c>
      <c r="L177" s="10">
        <f t="shared" si="31"/>
        <v>0</v>
      </c>
      <c r="M177" s="10">
        <f t="shared" si="31"/>
        <v>0</v>
      </c>
      <c r="N177" s="10">
        <f t="shared" si="31"/>
        <v>0</v>
      </c>
      <c r="O177" s="10">
        <f t="shared" si="31"/>
        <v>0</v>
      </c>
      <c r="P177" s="10">
        <f t="shared" si="31"/>
        <v>0</v>
      </c>
      <c r="Q177" s="10">
        <f t="shared" si="31"/>
        <v>0</v>
      </c>
      <c r="R177" s="10">
        <f t="shared" si="31"/>
        <v>0</v>
      </c>
      <c r="S177" s="10">
        <f t="shared" si="31"/>
        <v>0</v>
      </c>
      <c r="T177" s="10">
        <f t="shared" si="31"/>
        <v>0</v>
      </c>
      <c r="U177" s="10">
        <f t="shared" si="31"/>
        <v>0</v>
      </c>
      <c r="V177" s="10">
        <f t="shared" si="31"/>
        <v>0</v>
      </c>
    </row>
    <row r="178" spans="1:22" s="28" customFormat="1" ht="19.5" customHeight="1" outlineLevel="6">
      <c r="A178" s="77" t="s">
        <v>221</v>
      </c>
      <c r="B178" s="12" t="s">
        <v>21</v>
      </c>
      <c r="C178" s="12" t="s">
        <v>223</v>
      </c>
      <c r="D178" s="12" t="s">
        <v>5</v>
      </c>
      <c r="E178" s="12"/>
      <c r="F178" s="13">
        <f>F179+F182+F185</f>
        <v>80491.37</v>
      </c>
      <c r="G178" s="13">
        <f aca="true" t="shared" si="32" ref="G178:V178">G179</f>
        <v>0</v>
      </c>
      <c r="H178" s="13">
        <f t="shared" si="32"/>
        <v>0</v>
      </c>
      <c r="I178" s="13">
        <f t="shared" si="32"/>
        <v>0</v>
      </c>
      <c r="J178" s="13">
        <f t="shared" si="32"/>
        <v>0</v>
      </c>
      <c r="K178" s="13">
        <f t="shared" si="32"/>
        <v>0</v>
      </c>
      <c r="L178" s="13">
        <f t="shared" si="32"/>
        <v>0</v>
      </c>
      <c r="M178" s="13">
        <f t="shared" si="32"/>
        <v>0</v>
      </c>
      <c r="N178" s="13">
        <f t="shared" si="32"/>
        <v>0</v>
      </c>
      <c r="O178" s="13">
        <f t="shared" si="32"/>
        <v>0</v>
      </c>
      <c r="P178" s="13">
        <f t="shared" si="32"/>
        <v>0</v>
      </c>
      <c r="Q178" s="13">
        <f t="shared" si="32"/>
        <v>0</v>
      </c>
      <c r="R178" s="13">
        <f t="shared" si="32"/>
        <v>0</v>
      </c>
      <c r="S178" s="13">
        <f t="shared" si="32"/>
        <v>0</v>
      </c>
      <c r="T178" s="13">
        <f t="shared" si="32"/>
        <v>0</v>
      </c>
      <c r="U178" s="13">
        <f t="shared" si="32"/>
        <v>0</v>
      </c>
      <c r="V178" s="13">
        <f t="shared" si="32"/>
        <v>0</v>
      </c>
    </row>
    <row r="179" spans="1:22" s="28" customFormat="1" ht="31.5" outlineLevel="6">
      <c r="A179" s="56" t="s">
        <v>224</v>
      </c>
      <c r="B179" s="19" t="s">
        <v>21</v>
      </c>
      <c r="C179" s="19" t="s">
        <v>225</v>
      </c>
      <c r="D179" s="19" t="s">
        <v>5</v>
      </c>
      <c r="E179" s="19"/>
      <c r="F179" s="20">
        <f>F181+F187</f>
        <v>40025.38</v>
      </c>
      <c r="G179" s="7">
        <f aca="true" t="shared" si="33" ref="G179:V179">G181</f>
        <v>0</v>
      </c>
      <c r="H179" s="7">
        <f t="shared" si="33"/>
        <v>0</v>
      </c>
      <c r="I179" s="7">
        <f t="shared" si="33"/>
        <v>0</v>
      </c>
      <c r="J179" s="7">
        <f t="shared" si="33"/>
        <v>0</v>
      </c>
      <c r="K179" s="7">
        <f t="shared" si="33"/>
        <v>0</v>
      </c>
      <c r="L179" s="7">
        <f t="shared" si="33"/>
        <v>0</v>
      </c>
      <c r="M179" s="7">
        <f t="shared" si="33"/>
        <v>0</v>
      </c>
      <c r="N179" s="7">
        <f t="shared" si="33"/>
        <v>0</v>
      </c>
      <c r="O179" s="7">
        <f t="shared" si="33"/>
        <v>0</v>
      </c>
      <c r="P179" s="7">
        <f t="shared" si="33"/>
        <v>0</v>
      </c>
      <c r="Q179" s="7">
        <f t="shared" si="33"/>
        <v>0</v>
      </c>
      <c r="R179" s="7">
        <f t="shared" si="33"/>
        <v>0</v>
      </c>
      <c r="S179" s="7">
        <f t="shared" si="33"/>
        <v>0</v>
      </c>
      <c r="T179" s="7">
        <f t="shared" si="33"/>
        <v>0</v>
      </c>
      <c r="U179" s="7">
        <f t="shared" si="33"/>
        <v>0</v>
      </c>
      <c r="V179" s="7">
        <f t="shared" si="33"/>
        <v>0</v>
      </c>
    </row>
    <row r="180" spans="1:22" s="28" customFormat="1" ht="15.75" outlineLevel="6">
      <c r="A180" s="5" t="s">
        <v>137</v>
      </c>
      <c r="B180" s="6" t="s">
        <v>21</v>
      </c>
      <c r="C180" s="6" t="s">
        <v>225</v>
      </c>
      <c r="D180" s="6" t="s">
        <v>138</v>
      </c>
      <c r="E180" s="6"/>
      <c r="F180" s="7">
        <f>F181+F187</f>
        <v>40025.38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28" customFormat="1" ht="47.25" outlineLevel="6">
      <c r="A181" s="62" t="s">
        <v>88</v>
      </c>
      <c r="B181" s="54" t="s">
        <v>21</v>
      </c>
      <c r="C181" s="54" t="s">
        <v>225</v>
      </c>
      <c r="D181" s="54" t="s">
        <v>89</v>
      </c>
      <c r="E181" s="54"/>
      <c r="F181" s="55">
        <v>40025.38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8" customFormat="1" ht="63" outlineLevel="6">
      <c r="A182" s="80" t="s">
        <v>229</v>
      </c>
      <c r="B182" s="19" t="s">
        <v>21</v>
      </c>
      <c r="C182" s="19" t="s">
        <v>230</v>
      </c>
      <c r="D182" s="19" t="s">
        <v>5</v>
      </c>
      <c r="E182" s="19"/>
      <c r="F182" s="20">
        <f>F183</f>
        <v>40465.99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8" customFormat="1" ht="15.75" outlineLevel="6">
      <c r="A183" s="5" t="s">
        <v>137</v>
      </c>
      <c r="B183" s="6" t="s">
        <v>21</v>
      </c>
      <c r="C183" s="6" t="s">
        <v>230</v>
      </c>
      <c r="D183" s="6" t="s">
        <v>138</v>
      </c>
      <c r="E183" s="6"/>
      <c r="F183" s="7">
        <f>F184</f>
        <v>40465.99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28" customFormat="1" ht="47.25" outlineLevel="6">
      <c r="A184" s="62" t="s">
        <v>88</v>
      </c>
      <c r="B184" s="54" t="s">
        <v>21</v>
      </c>
      <c r="C184" s="54" t="s">
        <v>230</v>
      </c>
      <c r="D184" s="54" t="s">
        <v>89</v>
      </c>
      <c r="E184" s="54"/>
      <c r="F184" s="55">
        <v>40465.99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6">
      <c r="A185" s="78" t="s">
        <v>237</v>
      </c>
      <c r="B185" s="19" t="s">
        <v>21</v>
      </c>
      <c r="C185" s="19" t="s">
        <v>226</v>
      </c>
      <c r="D185" s="19" t="s">
        <v>5</v>
      </c>
      <c r="E185" s="19"/>
      <c r="F185" s="20">
        <f>F186</f>
        <v>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15.75" outlineLevel="6">
      <c r="A186" s="5" t="s">
        <v>137</v>
      </c>
      <c r="B186" s="6" t="s">
        <v>21</v>
      </c>
      <c r="C186" s="6" t="s">
        <v>226</v>
      </c>
      <c r="D186" s="6" t="s">
        <v>138</v>
      </c>
      <c r="E186" s="6"/>
      <c r="F186" s="7">
        <f>F187</f>
        <v>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8" customFormat="1" ht="15.75" outlineLevel="6">
      <c r="A187" s="65" t="s">
        <v>90</v>
      </c>
      <c r="B187" s="54" t="s">
        <v>21</v>
      </c>
      <c r="C187" s="54" t="s">
        <v>226</v>
      </c>
      <c r="D187" s="54" t="s">
        <v>91</v>
      </c>
      <c r="E187" s="54"/>
      <c r="F187" s="55"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47.25" outlineLevel="6">
      <c r="A188" s="79" t="s">
        <v>227</v>
      </c>
      <c r="B188" s="9" t="s">
        <v>21</v>
      </c>
      <c r="C188" s="9" t="s">
        <v>231</v>
      </c>
      <c r="D188" s="9" t="s">
        <v>5</v>
      </c>
      <c r="E188" s="9"/>
      <c r="F188" s="10">
        <f>F189</f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31.5" outlineLevel="6">
      <c r="A189" s="78" t="s">
        <v>228</v>
      </c>
      <c r="B189" s="19" t="s">
        <v>21</v>
      </c>
      <c r="C189" s="19" t="s">
        <v>232</v>
      </c>
      <c r="D189" s="19" t="s">
        <v>5</v>
      </c>
      <c r="E189" s="19"/>
      <c r="F189" s="20">
        <f>F190</f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8" customFormat="1" ht="15.75" outlineLevel="6">
      <c r="A190" s="5" t="s">
        <v>137</v>
      </c>
      <c r="B190" s="6" t="s">
        <v>21</v>
      </c>
      <c r="C190" s="6" t="s">
        <v>232</v>
      </c>
      <c r="D190" s="6" t="s">
        <v>138</v>
      </c>
      <c r="E190" s="6"/>
      <c r="F190" s="7">
        <f>F191</f>
        <v>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8" customFormat="1" ht="15.75" outlineLevel="6">
      <c r="A191" s="65" t="s">
        <v>90</v>
      </c>
      <c r="B191" s="54" t="s">
        <v>21</v>
      </c>
      <c r="C191" s="54" t="s">
        <v>232</v>
      </c>
      <c r="D191" s="54" t="s">
        <v>91</v>
      </c>
      <c r="E191" s="54"/>
      <c r="F191" s="55">
        <v>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15.75" outlineLevel="6">
      <c r="A192" s="81" t="s">
        <v>44</v>
      </c>
      <c r="B192" s="34" t="s">
        <v>22</v>
      </c>
      <c r="C192" s="34" t="s">
        <v>6</v>
      </c>
      <c r="D192" s="34" t="s">
        <v>5</v>
      </c>
      <c r="E192" s="34"/>
      <c r="F192" s="73">
        <f>F193+F224</f>
        <v>303740.95</v>
      </c>
      <c r="G192" s="10" t="e">
        <f>G194+#REF!+G224+#REF!+#REF!+#REF!+#REF!</f>
        <v>#REF!</v>
      </c>
      <c r="H192" s="10" t="e">
        <f>H194+#REF!+H224+#REF!+#REF!+#REF!+#REF!</f>
        <v>#REF!</v>
      </c>
      <c r="I192" s="10" t="e">
        <f>I194+#REF!+I224+#REF!+#REF!+#REF!+#REF!</f>
        <v>#REF!</v>
      </c>
      <c r="J192" s="10" t="e">
        <f>J194+#REF!+J224+#REF!+#REF!+#REF!+#REF!</f>
        <v>#REF!</v>
      </c>
      <c r="K192" s="10" t="e">
        <f>K194+#REF!+K224+#REF!+#REF!+#REF!+#REF!</f>
        <v>#REF!</v>
      </c>
      <c r="L192" s="10" t="e">
        <f>L194+#REF!+L224+#REF!+#REF!+#REF!+#REF!</f>
        <v>#REF!</v>
      </c>
      <c r="M192" s="10" t="e">
        <f>M194+#REF!+M224+#REF!+#REF!+#REF!+#REF!</f>
        <v>#REF!</v>
      </c>
      <c r="N192" s="10" t="e">
        <f>N194+#REF!+N224+#REF!+#REF!+#REF!+#REF!</f>
        <v>#REF!</v>
      </c>
      <c r="O192" s="10" t="e">
        <f>O194+#REF!+O224+#REF!+#REF!+#REF!+#REF!</f>
        <v>#REF!</v>
      </c>
      <c r="P192" s="10" t="e">
        <f>P194+#REF!+P224+#REF!+#REF!+#REF!+#REF!</f>
        <v>#REF!</v>
      </c>
      <c r="Q192" s="10" t="e">
        <f>Q194+#REF!+Q224+#REF!+#REF!+#REF!+#REF!</f>
        <v>#REF!</v>
      </c>
      <c r="R192" s="10" t="e">
        <f>R194+#REF!+R224+#REF!+#REF!+#REF!+#REF!</f>
        <v>#REF!</v>
      </c>
      <c r="S192" s="10" t="e">
        <f>S194+#REF!+S224+#REF!+#REF!+#REF!+#REF!</f>
        <v>#REF!</v>
      </c>
      <c r="T192" s="10" t="e">
        <f>T194+#REF!+T224+#REF!+#REF!+#REF!+#REF!</f>
        <v>#REF!</v>
      </c>
      <c r="U192" s="10" t="e">
        <f>U194+#REF!+U224+#REF!+#REF!+#REF!+#REF!</f>
        <v>#REF!</v>
      </c>
      <c r="V192" s="10" t="e">
        <f>V194+#REF!+V224+#REF!+#REF!+#REF!+#REF!</f>
        <v>#REF!</v>
      </c>
    </row>
    <row r="193" spans="1:22" s="28" customFormat="1" ht="15.75" outlineLevel="6">
      <c r="A193" s="77" t="s">
        <v>220</v>
      </c>
      <c r="B193" s="9" t="s">
        <v>22</v>
      </c>
      <c r="C193" s="9" t="s">
        <v>222</v>
      </c>
      <c r="D193" s="9" t="s">
        <v>5</v>
      </c>
      <c r="E193" s="9"/>
      <c r="F193" s="10">
        <f>F194+F220</f>
        <v>294409.15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28" customFormat="1" ht="15.75" outlineLevel="6">
      <c r="A194" s="23" t="s">
        <v>233</v>
      </c>
      <c r="B194" s="12" t="s">
        <v>22</v>
      </c>
      <c r="C194" s="12" t="s">
        <v>234</v>
      </c>
      <c r="D194" s="12" t="s">
        <v>5</v>
      </c>
      <c r="E194" s="12"/>
      <c r="F194" s="13">
        <f>F195+F204+F207+F212</f>
        <v>275144.4</v>
      </c>
      <c r="G194" s="13">
        <f aca="true" t="shared" si="34" ref="G194:V195">G195</f>
        <v>0</v>
      </c>
      <c r="H194" s="13">
        <f t="shared" si="34"/>
        <v>0</v>
      </c>
      <c r="I194" s="13">
        <f t="shared" si="34"/>
        <v>0</v>
      </c>
      <c r="J194" s="13">
        <f t="shared" si="34"/>
        <v>0</v>
      </c>
      <c r="K194" s="13">
        <f t="shared" si="34"/>
        <v>0</v>
      </c>
      <c r="L194" s="13">
        <f t="shared" si="34"/>
        <v>0</v>
      </c>
      <c r="M194" s="13">
        <f t="shared" si="34"/>
        <v>0</v>
      </c>
      <c r="N194" s="13">
        <f t="shared" si="34"/>
        <v>0</v>
      </c>
      <c r="O194" s="13">
        <f t="shared" si="34"/>
        <v>0</v>
      </c>
      <c r="P194" s="13">
        <f t="shared" si="34"/>
        <v>0</v>
      </c>
      <c r="Q194" s="13">
        <f t="shared" si="34"/>
        <v>0</v>
      </c>
      <c r="R194" s="13">
        <f t="shared" si="34"/>
        <v>0</v>
      </c>
      <c r="S194" s="13">
        <f t="shared" si="34"/>
        <v>0</v>
      </c>
      <c r="T194" s="13">
        <f t="shared" si="34"/>
        <v>0</v>
      </c>
      <c r="U194" s="13">
        <f t="shared" si="34"/>
        <v>0</v>
      </c>
      <c r="V194" s="13">
        <f t="shared" si="34"/>
        <v>0</v>
      </c>
    </row>
    <row r="195" spans="1:22" s="28" customFormat="1" ht="31.5" outlineLevel="6">
      <c r="A195" s="56" t="s">
        <v>181</v>
      </c>
      <c r="B195" s="19" t="s">
        <v>22</v>
      </c>
      <c r="C195" s="19" t="s">
        <v>235</v>
      </c>
      <c r="D195" s="19" t="s">
        <v>5</v>
      </c>
      <c r="E195" s="19"/>
      <c r="F195" s="20">
        <f>F196+F198+F201</f>
        <v>26670</v>
      </c>
      <c r="G195" s="7">
        <f t="shared" si="34"/>
        <v>0</v>
      </c>
      <c r="H195" s="7">
        <f t="shared" si="34"/>
        <v>0</v>
      </c>
      <c r="I195" s="7">
        <f t="shared" si="34"/>
        <v>0</v>
      </c>
      <c r="J195" s="7">
        <f t="shared" si="34"/>
        <v>0</v>
      </c>
      <c r="K195" s="7">
        <f t="shared" si="34"/>
        <v>0</v>
      </c>
      <c r="L195" s="7">
        <f t="shared" si="34"/>
        <v>0</v>
      </c>
      <c r="M195" s="7">
        <f t="shared" si="34"/>
        <v>0</v>
      </c>
      <c r="N195" s="7">
        <f t="shared" si="34"/>
        <v>0</v>
      </c>
      <c r="O195" s="7">
        <f t="shared" si="34"/>
        <v>0</v>
      </c>
      <c r="P195" s="7">
        <f t="shared" si="34"/>
        <v>0</v>
      </c>
      <c r="Q195" s="7">
        <f t="shared" si="34"/>
        <v>0</v>
      </c>
      <c r="R195" s="7">
        <f t="shared" si="34"/>
        <v>0</v>
      </c>
      <c r="S195" s="7">
        <f t="shared" si="34"/>
        <v>0</v>
      </c>
      <c r="T195" s="7">
        <f t="shared" si="34"/>
        <v>0</v>
      </c>
      <c r="U195" s="7">
        <f t="shared" si="34"/>
        <v>0</v>
      </c>
      <c r="V195" s="7">
        <f t="shared" si="34"/>
        <v>0</v>
      </c>
    </row>
    <row r="196" spans="1:22" s="28" customFormat="1" ht="15.75" outlineLevel="6">
      <c r="A196" s="5" t="s">
        <v>124</v>
      </c>
      <c r="B196" s="6" t="s">
        <v>22</v>
      </c>
      <c r="C196" s="6" t="s">
        <v>235</v>
      </c>
      <c r="D196" s="6" t="s">
        <v>125</v>
      </c>
      <c r="E196" s="6"/>
      <c r="F196" s="7">
        <f>F197</f>
        <v>230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8" customFormat="1" ht="31.5" outlineLevel="6">
      <c r="A197" s="53" t="s">
        <v>100</v>
      </c>
      <c r="B197" s="54" t="s">
        <v>22</v>
      </c>
      <c r="C197" s="54" t="s">
        <v>235</v>
      </c>
      <c r="D197" s="54" t="s">
        <v>127</v>
      </c>
      <c r="E197" s="54"/>
      <c r="F197" s="55">
        <v>230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31.5" outlineLevel="6">
      <c r="A198" s="5" t="s">
        <v>104</v>
      </c>
      <c r="B198" s="6" t="s">
        <v>22</v>
      </c>
      <c r="C198" s="6" t="s">
        <v>235</v>
      </c>
      <c r="D198" s="6" t="s">
        <v>105</v>
      </c>
      <c r="E198" s="6"/>
      <c r="F198" s="7">
        <f>F199+F200</f>
        <v>23738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6">
      <c r="A199" s="53" t="s">
        <v>106</v>
      </c>
      <c r="B199" s="54" t="s">
        <v>22</v>
      </c>
      <c r="C199" s="54" t="s">
        <v>235</v>
      </c>
      <c r="D199" s="54" t="s">
        <v>107</v>
      </c>
      <c r="E199" s="54"/>
      <c r="F199" s="55">
        <v>400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6">
      <c r="A200" s="53" t="s">
        <v>108</v>
      </c>
      <c r="B200" s="54" t="s">
        <v>22</v>
      </c>
      <c r="C200" s="54" t="s">
        <v>235</v>
      </c>
      <c r="D200" s="54" t="s">
        <v>109</v>
      </c>
      <c r="E200" s="54"/>
      <c r="F200" s="55">
        <v>23338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15.75" outlineLevel="6">
      <c r="A201" s="5" t="s">
        <v>110</v>
      </c>
      <c r="B201" s="6" t="s">
        <v>22</v>
      </c>
      <c r="C201" s="6" t="s">
        <v>235</v>
      </c>
      <c r="D201" s="6" t="s">
        <v>111</v>
      </c>
      <c r="E201" s="6"/>
      <c r="F201" s="7">
        <f>F202+F203</f>
        <v>2702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31.5" outlineLevel="6">
      <c r="A202" s="53" t="s">
        <v>112</v>
      </c>
      <c r="B202" s="54" t="s">
        <v>22</v>
      </c>
      <c r="C202" s="54" t="s">
        <v>235</v>
      </c>
      <c r="D202" s="54" t="s">
        <v>114</v>
      </c>
      <c r="E202" s="54"/>
      <c r="F202" s="55">
        <v>2200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15.75" outlineLevel="6">
      <c r="A203" s="53" t="s">
        <v>113</v>
      </c>
      <c r="B203" s="54" t="s">
        <v>22</v>
      </c>
      <c r="C203" s="54" t="s">
        <v>235</v>
      </c>
      <c r="D203" s="54" t="s">
        <v>115</v>
      </c>
      <c r="E203" s="54"/>
      <c r="F203" s="55">
        <v>502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31.5" outlineLevel="6">
      <c r="A204" s="56" t="s">
        <v>224</v>
      </c>
      <c r="B204" s="19" t="s">
        <v>22</v>
      </c>
      <c r="C204" s="19" t="s">
        <v>236</v>
      </c>
      <c r="D204" s="19" t="s">
        <v>5</v>
      </c>
      <c r="E204" s="19"/>
      <c r="F204" s="20">
        <f>F205</f>
        <v>16183.4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6">
      <c r="A205" s="5" t="s">
        <v>137</v>
      </c>
      <c r="B205" s="6" t="s">
        <v>22</v>
      </c>
      <c r="C205" s="6" t="s">
        <v>236</v>
      </c>
      <c r="D205" s="6" t="s">
        <v>138</v>
      </c>
      <c r="E205" s="6"/>
      <c r="F205" s="7">
        <f>F206</f>
        <v>16183.4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47.25" outlineLevel="6">
      <c r="A206" s="62" t="s">
        <v>88</v>
      </c>
      <c r="B206" s="54" t="s">
        <v>22</v>
      </c>
      <c r="C206" s="54" t="s">
        <v>236</v>
      </c>
      <c r="D206" s="54" t="s">
        <v>89</v>
      </c>
      <c r="E206" s="54"/>
      <c r="F206" s="55">
        <v>16183.4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31.5" outlineLevel="6">
      <c r="A207" s="63" t="s">
        <v>238</v>
      </c>
      <c r="B207" s="19" t="s">
        <v>22</v>
      </c>
      <c r="C207" s="19" t="s">
        <v>239</v>
      </c>
      <c r="D207" s="19" t="s">
        <v>5</v>
      </c>
      <c r="E207" s="19"/>
      <c r="F207" s="20">
        <f>F208+F210</f>
        <v>5867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5" t="s">
        <v>104</v>
      </c>
      <c r="B208" s="6" t="s">
        <v>22</v>
      </c>
      <c r="C208" s="6" t="s">
        <v>239</v>
      </c>
      <c r="D208" s="6" t="s">
        <v>105</v>
      </c>
      <c r="E208" s="6"/>
      <c r="F208" s="7">
        <f>F209</f>
        <v>2644.04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6">
      <c r="A209" s="53" t="s">
        <v>108</v>
      </c>
      <c r="B209" s="54" t="s">
        <v>22</v>
      </c>
      <c r="C209" s="54" t="s">
        <v>239</v>
      </c>
      <c r="D209" s="54" t="s">
        <v>109</v>
      </c>
      <c r="E209" s="54"/>
      <c r="F209" s="55">
        <v>2644.04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15.75" outlineLevel="6">
      <c r="A210" s="5" t="s">
        <v>137</v>
      </c>
      <c r="B210" s="6" t="s">
        <v>22</v>
      </c>
      <c r="C210" s="6" t="s">
        <v>239</v>
      </c>
      <c r="D210" s="6" t="s">
        <v>138</v>
      </c>
      <c r="E210" s="6"/>
      <c r="F210" s="7">
        <f>F211</f>
        <v>3222.96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47.25" outlineLevel="6">
      <c r="A211" s="62" t="s">
        <v>88</v>
      </c>
      <c r="B211" s="54" t="s">
        <v>22</v>
      </c>
      <c r="C211" s="54" t="s">
        <v>239</v>
      </c>
      <c r="D211" s="54" t="s">
        <v>89</v>
      </c>
      <c r="E211" s="54"/>
      <c r="F211" s="55">
        <v>3222.96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51" customHeight="1" outlineLevel="6">
      <c r="A212" s="64" t="s">
        <v>240</v>
      </c>
      <c r="B212" s="69" t="s">
        <v>22</v>
      </c>
      <c r="C212" s="69" t="s">
        <v>241</v>
      </c>
      <c r="D212" s="69" t="s">
        <v>5</v>
      </c>
      <c r="E212" s="69"/>
      <c r="F212" s="70">
        <f>F213+F215+F218</f>
        <v>226424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15.75" outlineLevel="6">
      <c r="A213" s="5" t="s">
        <v>124</v>
      </c>
      <c r="B213" s="6" t="s">
        <v>22</v>
      </c>
      <c r="C213" s="6" t="s">
        <v>241</v>
      </c>
      <c r="D213" s="6" t="s">
        <v>125</v>
      </c>
      <c r="E213" s="6"/>
      <c r="F213" s="7">
        <f>F214</f>
        <v>147136.46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8" customFormat="1" ht="15.75" outlineLevel="6">
      <c r="A214" s="53" t="s">
        <v>99</v>
      </c>
      <c r="B214" s="54" t="s">
        <v>22</v>
      </c>
      <c r="C214" s="54" t="s">
        <v>241</v>
      </c>
      <c r="D214" s="54" t="s">
        <v>126</v>
      </c>
      <c r="E214" s="54"/>
      <c r="F214" s="55">
        <v>147136.46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8" customFormat="1" ht="31.5" outlineLevel="6">
      <c r="A215" s="5" t="s">
        <v>104</v>
      </c>
      <c r="B215" s="6" t="s">
        <v>22</v>
      </c>
      <c r="C215" s="6" t="s">
        <v>241</v>
      </c>
      <c r="D215" s="6" t="s">
        <v>105</v>
      </c>
      <c r="E215" s="6"/>
      <c r="F215" s="7">
        <f>F217+F216</f>
        <v>469.25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31.5" outlineLevel="6">
      <c r="A216" s="53" t="s">
        <v>106</v>
      </c>
      <c r="B216" s="54" t="s">
        <v>22</v>
      </c>
      <c r="C216" s="54" t="s">
        <v>241</v>
      </c>
      <c r="D216" s="54" t="s">
        <v>107</v>
      </c>
      <c r="E216" s="54"/>
      <c r="F216" s="55">
        <v>140.78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31.5" outlineLevel="6">
      <c r="A217" s="53" t="s">
        <v>108</v>
      </c>
      <c r="B217" s="54" t="s">
        <v>22</v>
      </c>
      <c r="C217" s="54" t="s">
        <v>241</v>
      </c>
      <c r="D217" s="54" t="s">
        <v>109</v>
      </c>
      <c r="E217" s="54"/>
      <c r="F217" s="55">
        <v>328.47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15.75" outlineLevel="6">
      <c r="A218" s="5" t="s">
        <v>137</v>
      </c>
      <c r="B218" s="6" t="s">
        <v>22</v>
      </c>
      <c r="C218" s="6" t="s">
        <v>241</v>
      </c>
      <c r="D218" s="6" t="s">
        <v>138</v>
      </c>
      <c r="E218" s="6"/>
      <c r="F218" s="7">
        <f>F219</f>
        <v>78818.29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47.25" outlineLevel="6">
      <c r="A219" s="62" t="s">
        <v>88</v>
      </c>
      <c r="B219" s="54" t="s">
        <v>22</v>
      </c>
      <c r="C219" s="54" t="s">
        <v>241</v>
      </c>
      <c r="D219" s="54" t="s">
        <v>89</v>
      </c>
      <c r="E219" s="54"/>
      <c r="F219" s="55">
        <v>78818.29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31.5" outlineLevel="6">
      <c r="A220" s="14" t="s">
        <v>306</v>
      </c>
      <c r="B220" s="9" t="s">
        <v>22</v>
      </c>
      <c r="C220" s="9" t="s">
        <v>307</v>
      </c>
      <c r="D220" s="9" t="s">
        <v>5</v>
      </c>
      <c r="E220" s="9"/>
      <c r="F220" s="10">
        <f>F221</f>
        <v>19264.75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31.5" outlineLevel="6">
      <c r="A221" s="56" t="s">
        <v>308</v>
      </c>
      <c r="B221" s="19" t="s">
        <v>22</v>
      </c>
      <c r="C221" s="19" t="s">
        <v>309</v>
      </c>
      <c r="D221" s="19" t="s">
        <v>5</v>
      </c>
      <c r="E221" s="19"/>
      <c r="F221" s="20">
        <f>F222</f>
        <v>19264.75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15.75" outlineLevel="6">
      <c r="A222" s="5" t="s">
        <v>137</v>
      </c>
      <c r="B222" s="6" t="s">
        <v>22</v>
      </c>
      <c r="C222" s="6" t="s">
        <v>309</v>
      </c>
      <c r="D222" s="6" t="s">
        <v>138</v>
      </c>
      <c r="E222" s="6"/>
      <c r="F222" s="7">
        <f>F223</f>
        <v>19264.75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47.25" outlineLevel="6">
      <c r="A223" s="62" t="s">
        <v>88</v>
      </c>
      <c r="B223" s="54" t="s">
        <v>22</v>
      </c>
      <c r="C223" s="54" t="s">
        <v>309</v>
      </c>
      <c r="D223" s="54" t="s">
        <v>89</v>
      </c>
      <c r="E223" s="54"/>
      <c r="F223" s="55">
        <v>19264.75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31.5" outlineLevel="6">
      <c r="A224" s="77" t="s">
        <v>242</v>
      </c>
      <c r="B224" s="9" t="s">
        <v>22</v>
      </c>
      <c r="C224" s="9" t="s">
        <v>243</v>
      </c>
      <c r="D224" s="9" t="s">
        <v>5</v>
      </c>
      <c r="E224" s="9"/>
      <c r="F224" s="10">
        <f>F225</f>
        <v>9331.8</v>
      </c>
      <c r="G224" s="13" t="e">
        <f aca="true" t="shared" si="35" ref="G224:V224">G225</f>
        <v>#REF!</v>
      </c>
      <c r="H224" s="13" t="e">
        <f t="shared" si="35"/>
        <v>#REF!</v>
      </c>
      <c r="I224" s="13" t="e">
        <f t="shared" si="35"/>
        <v>#REF!</v>
      </c>
      <c r="J224" s="13" t="e">
        <f t="shared" si="35"/>
        <v>#REF!</v>
      </c>
      <c r="K224" s="13" t="e">
        <f t="shared" si="35"/>
        <v>#REF!</v>
      </c>
      <c r="L224" s="13" t="e">
        <f t="shared" si="35"/>
        <v>#REF!</v>
      </c>
      <c r="M224" s="13" t="e">
        <f t="shared" si="35"/>
        <v>#REF!</v>
      </c>
      <c r="N224" s="13" t="e">
        <f t="shared" si="35"/>
        <v>#REF!</v>
      </c>
      <c r="O224" s="13" t="e">
        <f t="shared" si="35"/>
        <v>#REF!</v>
      </c>
      <c r="P224" s="13" t="e">
        <f t="shared" si="35"/>
        <v>#REF!</v>
      </c>
      <c r="Q224" s="13" t="e">
        <f t="shared" si="35"/>
        <v>#REF!</v>
      </c>
      <c r="R224" s="13" t="e">
        <f t="shared" si="35"/>
        <v>#REF!</v>
      </c>
      <c r="S224" s="13" t="e">
        <f t="shared" si="35"/>
        <v>#REF!</v>
      </c>
      <c r="T224" s="13" t="e">
        <f t="shared" si="35"/>
        <v>#REF!</v>
      </c>
      <c r="U224" s="13" t="e">
        <f t="shared" si="35"/>
        <v>#REF!</v>
      </c>
      <c r="V224" s="13" t="e">
        <f t="shared" si="35"/>
        <v>#REF!</v>
      </c>
    </row>
    <row r="225" spans="1:22" s="28" customFormat="1" ht="31.5" outlineLevel="6">
      <c r="A225" s="78" t="s">
        <v>224</v>
      </c>
      <c r="B225" s="19" t="s">
        <v>22</v>
      </c>
      <c r="C225" s="19" t="s">
        <v>244</v>
      </c>
      <c r="D225" s="19" t="s">
        <v>5</v>
      </c>
      <c r="E225" s="84"/>
      <c r="F225" s="20">
        <f>F226</f>
        <v>9331.8</v>
      </c>
      <c r="G225" s="7" t="e">
        <f>#REF!</f>
        <v>#REF!</v>
      </c>
      <c r="H225" s="7" t="e">
        <f>#REF!</f>
        <v>#REF!</v>
      </c>
      <c r="I225" s="7" t="e">
        <f>#REF!</f>
        <v>#REF!</v>
      </c>
      <c r="J225" s="7" t="e">
        <f>#REF!</f>
        <v>#REF!</v>
      </c>
      <c r="K225" s="7" t="e">
        <f>#REF!</f>
        <v>#REF!</v>
      </c>
      <c r="L225" s="7" t="e">
        <f>#REF!</f>
        <v>#REF!</v>
      </c>
      <c r="M225" s="7" t="e">
        <f>#REF!</f>
        <v>#REF!</v>
      </c>
      <c r="N225" s="7" t="e">
        <f>#REF!</f>
        <v>#REF!</v>
      </c>
      <c r="O225" s="7" t="e">
        <f>#REF!</f>
        <v>#REF!</v>
      </c>
      <c r="P225" s="7" t="e">
        <f>#REF!</f>
        <v>#REF!</v>
      </c>
      <c r="Q225" s="7" t="e">
        <f>#REF!</f>
        <v>#REF!</v>
      </c>
      <c r="R225" s="7" t="e">
        <f>#REF!</f>
        <v>#REF!</v>
      </c>
      <c r="S225" s="7" t="e">
        <f>#REF!</f>
        <v>#REF!</v>
      </c>
      <c r="T225" s="7" t="e">
        <f>#REF!</f>
        <v>#REF!</v>
      </c>
      <c r="U225" s="7" t="e">
        <f>#REF!</f>
        <v>#REF!</v>
      </c>
      <c r="V225" s="7" t="e">
        <f>#REF!</f>
        <v>#REF!</v>
      </c>
    </row>
    <row r="226" spans="1:22" s="28" customFormat="1" ht="18.75" outlineLevel="6">
      <c r="A226" s="5" t="s">
        <v>137</v>
      </c>
      <c r="B226" s="6" t="s">
        <v>22</v>
      </c>
      <c r="C226" s="6" t="s">
        <v>244</v>
      </c>
      <c r="D226" s="6" t="s">
        <v>5</v>
      </c>
      <c r="E226" s="82"/>
      <c r="F226" s="7">
        <f>F227</f>
        <v>9331.8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47.25" outlineLevel="6">
      <c r="A227" s="65" t="s">
        <v>88</v>
      </c>
      <c r="B227" s="54" t="s">
        <v>22</v>
      </c>
      <c r="C227" s="54" t="s">
        <v>244</v>
      </c>
      <c r="D227" s="54" t="s">
        <v>89</v>
      </c>
      <c r="E227" s="83"/>
      <c r="F227" s="55">
        <v>9331.8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31.5" outlineLevel="6">
      <c r="A228" s="81" t="s">
        <v>70</v>
      </c>
      <c r="B228" s="34" t="s">
        <v>69</v>
      </c>
      <c r="C228" s="34" t="s">
        <v>6</v>
      </c>
      <c r="D228" s="34" t="s">
        <v>5</v>
      </c>
      <c r="E228" s="34"/>
      <c r="F228" s="73">
        <f>F229</f>
        <v>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31.5" outlineLevel="6">
      <c r="A229" s="8" t="s">
        <v>139</v>
      </c>
      <c r="B229" s="9" t="s">
        <v>69</v>
      </c>
      <c r="C229" s="9" t="s">
        <v>245</v>
      </c>
      <c r="D229" s="9" t="s">
        <v>5</v>
      </c>
      <c r="E229" s="9"/>
      <c r="F229" s="10">
        <f>F230</f>
        <v>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34.5" customHeight="1" outlineLevel="6">
      <c r="A230" s="71" t="s">
        <v>246</v>
      </c>
      <c r="B230" s="19" t="s">
        <v>69</v>
      </c>
      <c r="C230" s="19" t="s">
        <v>247</v>
      </c>
      <c r="D230" s="19" t="s">
        <v>5</v>
      </c>
      <c r="E230" s="19"/>
      <c r="F230" s="20">
        <f>F231</f>
        <v>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31.5" outlineLevel="6">
      <c r="A231" s="5" t="s">
        <v>104</v>
      </c>
      <c r="B231" s="6" t="s">
        <v>69</v>
      </c>
      <c r="C231" s="6" t="s">
        <v>247</v>
      </c>
      <c r="D231" s="6" t="s">
        <v>105</v>
      </c>
      <c r="E231" s="6"/>
      <c r="F231" s="7">
        <f>F232</f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8" customFormat="1" ht="31.5" outlineLevel="6">
      <c r="A232" s="53" t="s">
        <v>108</v>
      </c>
      <c r="B232" s="54" t="s">
        <v>69</v>
      </c>
      <c r="C232" s="54" t="s">
        <v>247</v>
      </c>
      <c r="D232" s="54" t="s">
        <v>109</v>
      </c>
      <c r="E232" s="54"/>
      <c r="F232" s="55"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8" customFormat="1" ht="18.75" customHeight="1" outlineLevel="6">
      <c r="A233" s="81" t="s">
        <v>46</v>
      </c>
      <c r="B233" s="34" t="s">
        <v>23</v>
      </c>
      <c r="C233" s="34" t="s">
        <v>6</v>
      </c>
      <c r="D233" s="34" t="s">
        <v>5</v>
      </c>
      <c r="E233" s="34"/>
      <c r="F233" s="73">
        <f>F234</f>
        <v>3797</v>
      </c>
      <c r="G233" s="10" t="e">
        <f>#REF!</f>
        <v>#REF!</v>
      </c>
      <c r="H233" s="10" t="e">
        <f>#REF!</f>
        <v>#REF!</v>
      </c>
      <c r="I233" s="10" t="e">
        <f>#REF!</f>
        <v>#REF!</v>
      </c>
      <c r="J233" s="10" t="e">
        <f>#REF!</f>
        <v>#REF!</v>
      </c>
      <c r="K233" s="10" t="e">
        <f>#REF!</f>
        <v>#REF!</v>
      </c>
      <c r="L233" s="10" t="e">
        <f>#REF!</f>
        <v>#REF!</v>
      </c>
      <c r="M233" s="10" t="e">
        <f>#REF!</f>
        <v>#REF!</v>
      </c>
      <c r="N233" s="10" t="e">
        <f>#REF!</f>
        <v>#REF!</v>
      </c>
      <c r="O233" s="10" t="e">
        <f>#REF!</f>
        <v>#REF!</v>
      </c>
      <c r="P233" s="10" t="e">
        <f>#REF!</f>
        <v>#REF!</v>
      </c>
      <c r="Q233" s="10" t="e">
        <f>#REF!</f>
        <v>#REF!</v>
      </c>
      <c r="R233" s="10" t="e">
        <f>#REF!</f>
        <v>#REF!</v>
      </c>
      <c r="S233" s="10" t="e">
        <f>#REF!</f>
        <v>#REF!</v>
      </c>
      <c r="T233" s="10" t="e">
        <f>#REF!</f>
        <v>#REF!</v>
      </c>
      <c r="U233" s="10" t="e">
        <f>#REF!</f>
        <v>#REF!</v>
      </c>
      <c r="V233" s="10" t="e">
        <f>#REF!</f>
        <v>#REF!</v>
      </c>
    </row>
    <row r="234" spans="1:22" s="28" customFormat="1" ht="15.75" outlineLevel="6">
      <c r="A234" s="8" t="s">
        <v>140</v>
      </c>
      <c r="B234" s="9" t="s">
        <v>23</v>
      </c>
      <c r="C234" s="9" t="s">
        <v>222</v>
      </c>
      <c r="D234" s="9" t="s">
        <v>5</v>
      </c>
      <c r="E234" s="9"/>
      <c r="F234" s="10">
        <f>F235</f>
        <v>3797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8" customFormat="1" ht="15.75" outlineLevel="6">
      <c r="A235" s="66" t="s">
        <v>141</v>
      </c>
      <c r="B235" s="19" t="s">
        <v>23</v>
      </c>
      <c r="C235" s="19" t="s">
        <v>234</v>
      </c>
      <c r="D235" s="19" t="s">
        <v>5</v>
      </c>
      <c r="E235" s="19"/>
      <c r="F235" s="20">
        <f>F236+F239+F242</f>
        <v>3797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31.5" outlineLevel="6">
      <c r="A236" s="66" t="s">
        <v>248</v>
      </c>
      <c r="B236" s="19" t="s">
        <v>23</v>
      </c>
      <c r="C236" s="19" t="s">
        <v>249</v>
      </c>
      <c r="D236" s="19" t="s">
        <v>5</v>
      </c>
      <c r="E236" s="19"/>
      <c r="F236" s="20">
        <f>F237</f>
        <v>1301.68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31.5" outlineLevel="6">
      <c r="A237" s="5" t="s">
        <v>104</v>
      </c>
      <c r="B237" s="6" t="s">
        <v>23</v>
      </c>
      <c r="C237" s="6" t="s">
        <v>249</v>
      </c>
      <c r="D237" s="6" t="s">
        <v>105</v>
      </c>
      <c r="E237" s="6"/>
      <c r="F237" s="7">
        <f>F238</f>
        <v>1301.68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31.5" outlineLevel="6">
      <c r="A238" s="53" t="s">
        <v>108</v>
      </c>
      <c r="B238" s="54" t="s">
        <v>23</v>
      </c>
      <c r="C238" s="54" t="s">
        <v>249</v>
      </c>
      <c r="D238" s="54" t="s">
        <v>109</v>
      </c>
      <c r="E238" s="54"/>
      <c r="F238" s="55">
        <v>1301.68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47.25" outlineLevel="6">
      <c r="A239" s="66" t="s">
        <v>250</v>
      </c>
      <c r="B239" s="19" t="s">
        <v>23</v>
      </c>
      <c r="C239" s="19" t="s">
        <v>251</v>
      </c>
      <c r="D239" s="19" t="s">
        <v>5</v>
      </c>
      <c r="E239" s="19"/>
      <c r="F239" s="20">
        <f>F240</f>
        <v>698.32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15.75" outlineLevel="6">
      <c r="A240" s="5" t="s">
        <v>137</v>
      </c>
      <c r="B240" s="6" t="s">
        <v>23</v>
      </c>
      <c r="C240" s="6" t="s">
        <v>251</v>
      </c>
      <c r="D240" s="6" t="s">
        <v>138</v>
      </c>
      <c r="E240" s="6"/>
      <c r="F240" s="7">
        <f>F241</f>
        <v>698.32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47.25" outlineLevel="6">
      <c r="A241" s="65" t="s">
        <v>88</v>
      </c>
      <c r="B241" s="54" t="s">
        <v>23</v>
      </c>
      <c r="C241" s="54" t="s">
        <v>251</v>
      </c>
      <c r="D241" s="54" t="s">
        <v>89</v>
      </c>
      <c r="E241" s="54"/>
      <c r="F241" s="55">
        <v>698.32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15.75" outlineLevel="6">
      <c r="A242" s="80" t="s">
        <v>252</v>
      </c>
      <c r="B242" s="69" t="s">
        <v>23</v>
      </c>
      <c r="C242" s="69" t="s">
        <v>253</v>
      </c>
      <c r="D242" s="69" t="s">
        <v>5</v>
      </c>
      <c r="E242" s="69"/>
      <c r="F242" s="70">
        <f>F243+F246</f>
        <v>1797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31.5" outlineLevel="6">
      <c r="A243" s="5" t="s">
        <v>104</v>
      </c>
      <c r="B243" s="6" t="s">
        <v>23</v>
      </c>
      <c r="C243" s="6" t="s">
        <v>253</v>
      </c>
      <c r="D243" s="6" t="s">
        <v>105</v>
      </c>
      <c r="E243" s="6"/>
      <c r="F243" s="7">
        <f>F244</f>
        <v>1130.69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8" customFormat="1" ht="31.5" outlineLevel="6">
      <c r="A244" s="53" t="s">
        <v>108</v>
      </c>
      <c r="B244" s="54" t="s">
        <v>23</v>
      </c>
      <c r="C244" s="54" t="s">
        <v>253</v>
      </c>
      <c r="D244" s="54" t="s">
        <v>109</v>
      </c>
      <c r="E244" s="54"/>
      <c r="F244" s="55">
        <v>1130.69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8" customFormat="1" ht="15.75" outlineLevel="6">
      <c r="A245" s="5" t="s">
        <v>137</v>
      </c>
      <c r="B245" s="6" t="s">
        <v>23</v>
      </c>
      <c r="C245" s="6" t="s">
        <v>253</v>
      </c>
      <c r="D245" s="6" t="s">
        <v>138</v>
      </c>
      <c r="E245" s="6"/>
      <c r="F245" s="7">
        <f>F246</f>
        <v>666.31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47.25" outlineLevel="6">
      <c r="A246" s="62" t="s">
        <v>88</v>
      </c>
      <c r="B246" s="54" t="s">
        <v>23</v>
      </c>
      <c r="C246" s="54" t="s">
        <v>253</v>
      </c>
      <c r="D246" s="54" t="s">
        <v>89</v>
      </c>
      <c r="E246" s="54"/>
      <c r="F246" s="55">
        <v>666.31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15.75" outlineLevel="6">
      <c r="A247" s="81" t="s">
        <v>38</v>
      </c>
      <c r="B247" s="34" t="s">
        <v>14</v>
      </c>
      <c r="C247" s="34" t="s">
        <v>6</v>
      </c>
      <c r="D247" s="34" t="s">
        <v>5</v>
      </c>
      <c r="E247" s="34"/>
      <c r="F247" s="73">
        <f>F248+F256</f>
        <v>14081.69</v>
      </c>
      <c r="G247" s="10">
        <f aca="true" t="shared" si="36" ref="G247:V247">G249+G256</f>
        <v>0</v>
      </c>
      <c r="H247" s="10">
        <f t="shared" si="36"/>
        <v>0</v>
      </c>
      <c r="I247" s="10">
        <f t="shared" si="36"/>
        <v>0</v>
      </c>
      <c r="J247" s="10">
        <f t="shared" si="36"/>
        <v>0</v>
      </c>
      <c r="K247" s="10">
        <f t="shared" si="36"/>
        <v>0</v>
      </c>
      <c r="L247" s="10">
        <f t="shared" si="36"/>
        <v>0</v>
      </c>
      <c r="M247" s="10">
        <f t="shared" si="36"/>
        <v>0</v>
      </c>
      <c r="N247" s="10">
        <f t="shared" si="36"/>
        <v>0</v>
      </c>
      <c r="O247" s="10">
        <f t="shared" si="36"/>
        <v>0</v>
      </c>
      <c r="P247" s="10">
        <f t="shared" si="36"/>
        <v>0</v>
      </c>
      <c r="Q247" s="10">
        <f t="shared" si="36"/>
        <v>0</v>
      </c>
      <c r="R247" s="10">
        <f t="shared" si="36"/>
        <v>0</v>
      </c>
      <c r="S247" s="10">
        <f t="shared" si="36"/>
        <v>0</v>
      </c>
      <c r="T247" s="10">
        <f t="shared" si="36"/>
        <v>0</v>
      </c>
      <c r="U247" s="10">
        <f t="shared" si="36"/>
        <v>0</v>
      </c>
      <c r="V247" s="10">
        <f t="shared" si="36"/>
        <v>0</v>
      </c>
    </row>
    <row r="248" spans="1:22" s="28" customFormat="1" ht="31.5" outlineLevel="6">
      <c r="A248" s="68" t="s">
        <v>162</v>
      </c>
      <c r="B248" s="9" t="s">
        <v>14</v>
      </c>
      <c r="C248" s="9" t="s">
        <v>163</v>
      </c>
      <c r="D248" s="9" t="s">
        <v>5</v>
      </c>
      <c r="E248" s="9"/>
      <c r="F248" s="10">
        <f>F249</f>
        <v>1445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8" customFormat="1" ht="36" customHeight="1" outlineLevel="6">
      <c r="A249" s="68" t="s">
        <v>167</v>
      </c>
      <c r="B249" s="12" t="s">
        <v>14</v>
      </c>
      <c r="C249" s="12" t="s">
        <v>164</v>
      </c>
      <c r="D249" s="12" t="s">
        <v>5</v>
      </c>
      <c r="E249" s="12"/>
      <c r="F249" s="13">
        <f>F250</f>
        <v>1445</v>
      </c>
      <c r="G249" s="13">
        <f aca="true" t="shared" si="37" ref="G249:V250">G250</f>
        <v>0</v>
      </c>
      <c r="H249" s="13">
        <f t="shared" si="37"/>
        <v>0</v>
      </c>
      <c r="I249" s="13">
        <f t="shared" si="37"/>
        <v>0</v>
      </c>
      <c r="J249" s="13">
        <f t="shared" si="37"/>
        <v>0</v>
      </c>
      <c r="K249" s="13">
        <f t="shared" si="37"/>
        <v>0</v>
      </c>
      <c r="L249" s="13">
        <f t="shared" si="37"/>
        <v>0</v>
      </c>
      <c r="M249" s="13">
        <f t="shared" si="37"/>
        <v>0</v>
      </c>
      <c r="N249" s="13">
        <f t="shared" si="37"/>
        <v>0</v>
      </c>
      <c r="O249" s="13">
        <f t="shared" si="37"/>
        <v>0</v>
      </c>
      <c r="P249" s="13">
        <f t="shared" si="37"/>
        <v>0</v>
      </c>
      <c r="Q249" s="13">
        <f t="shared" si="37"/>
        <v>0</v>
      </c>
      <c r="R249" s="13">
        <f t="shared" si="37"/>
        <v>0</v>
      </c>
      <c r="S249" s="13">
        <f t="shared" si="37"/>
        <v>0</v>
      </c>
      <c r="T249" s="13">
        <f t="shared" si="37"/>
        <v>0</v>
      </c>
      <c r="U249" s="13">
        <f t="shared" si="37"/>
        <v>0</v>
      </c>
      <c r="V249" s="13">
        <f t="shared" si="37"/>
        <v>0</v>
      </c>
    </row>
    <row r="250" spans="1:22" s="28" customFormat="1" ht="47.25" outlineLevel="6">
      <c r="A250" s="57" t="s">
        <v>168</v>
      </c>
      <c r="B250" s="19" t="s">
        <v>14</v>
      </c>
      <c r="C250" s="19" t="s">
        <v>169</v>
      </c>
      <c r="D250" s="19" t="s">
        <v>5</v>
      </c>
      <c r="E250" s="19"/>
      <c r="F250" s="20">
        <f>F251+F254</f>
        <v>1445</v>
      </c>
      <c r="G250" s="7">
        <f t="shared" si="37"/>
        <v>0</v>
      </c>
      <c r="H250" s="7">
        <f t="shared" si="37"/>
        <v>0</v>
      </c>
      <c r="I250" s="7">
        <f t="shared" si="37"/>
        <v>0</v>
      </c>
      <c r="J250" s="7">
        <f t="shared" si="37"/>
        <v>0</v>
      </c>
      <c r="K250" s="7">
        <f t="shared" si="37"/>
        <v>0</v>
      </c>
      <c r="L250" s="7">
        <f t="shared" si="37"/>
        <v>0</v>
      </c>
      <c r="M250" s="7">
        <f t="shared" si="37"/>
        <v>0</v>
      </c>
      <c r="N250" s="7">
        <f t="shared" si="37"/>
        <v>0</v>
      </c>
      <c r="O250" s="7">
        <f t="shared" si="37"/>
        <v>0</v>
      </c>
      <c r="P250" s="7">
        <f t="shared" si="37"/>
        <v>0</v>
      </c>
      <c r="Q250" s="7">
        <f t="shared" si="37"/>
        <v>0</v>
      </c>
      <c r="R250" s="7">
        <f t="shared" si="37"/>
        <v>0</v>
      </c>
      <c r="S250" s="7">
        <f t="shared" si="37"/>
        <v>0</v>
      </c>
      <c r="T250" s="7">
        <f t="shared" si="37"/>
        <v>0</v>
      </c>
      <c r="U250" s="7">
        <f t="shared" si="37"/>
        <v>0</v>
      </c>
      <c r="V250" s="7">
        <f t="shared" si="37"/>
        <v>0</v>
      </c>
    </row>
    <row r="251" spans="1:22" s="28" customFormat="1" ht="31.5" outlineLevel="6">
      <c r="A251" s="5" t="s">
        <v>103</v>
      </c>
      <c r="B251" s="6" t="s">
        <v>14</v>
      </c>
      <c r="C251" s="6" t="s">
        <v>169</v>
      </c>
      <c r="D251" s="6" t="s">
        <v>102</v>
      </c>
      <c r="E251" s="6"/>
      <c r="F251" s="7">
        <f>F252+F253</f>
        <v>1445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15.75" outlineLevel="6">
      <c r="A252" s="53" t="s">
        <v>99</v>
      </c>
      <c r="B252" s="54" t="s">
        <v>14</v>
      </c>
      <c r="C252" s="54" t="s">
        <v>169</v>
      </c>
      <c r="D252" s="54" t="s">
        <v>98</v>
      </c>
      <c r="E252" s="54"/>
      <c r="F252" s="55">
        <v>1445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31.5" outlineLevel="6">
      <c r="A253" s="53" t="s">
        <v>100</v>
      </c>
      <c r="B253" s="54" t="s">
        <v>14</v>
      </c>
      <c r="C253" s="54" t="s">
        <v>169</v>
      </c>
      <c r="D253" s="54" t="s">
        <v>101</v>
      </c>
      <c r="E253" s="54"/>
      <c r="F253" s="55">
        <v>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31.5" outlineLevel="6">
      <c r="A254" s="5" t="s">
        <v>104</v>
      </c>
      <c r="B254" s="6" t="s">
        <v>14</v>
      </c>
      <c r="C254" s="6" t="s">
        <v>169</v>
      </c>
      <c r="D254" s="6" t="s">
        <v>105</v>
      </c>
      <c r="E254" s="6"/>
      <c r="F254" s="7">
        <f>F255</f>
        <v>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31.5" outlineLevel="6">
      <c r="A255" s="53" t="s">
        <v>108</v>
      </c>
      <c r="B255" s="54" t="s">
        <v>14</v>
      </c>
      <c r="C255" s="54" t="s">
        <v>169</v>
      </c>
      <c r="D255" s="54" t="s">
        <v>109</v>
      </c>
      <c r="E255" s="54"/>
      <c r="F255" s="55">
        <v>0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19.5" customHeight="1" outlineLevel="6">
      <c r="A256" s="77" t="s">
        <v>220</v>
      </c>
      <c r="B256" s="12" t="s">
        <v>14</v>
      </c>
      <c r="C256" s="12" t="s">
        <v>222</v>
      </c>
      <c r="D256" s="12" t="s">
        <v>5</v>
      </c>
      <c r="E256" s="12"/>
      <c r="F256" s="13">
        <f>F257</f>
        <v>12636.69</v>
      </c>
      <c r="G256" s="13">
        <f aca="true" t="shared" si="38" ref="G256:V256">G258</f>
        <v>0</v>
      </c>
      <c r="H256" s="13">
        <f t="shared" si="38"/>
        <v>0</v>
      </c>
      <c r="I256" s="13">
        <f t="shared" si="38"/>
        <v>0</v>
      </c>
      <c r="J256" s="13">
        <f t="shared" si="38"/>
        <v>0</v>
      </c>
      <c r="K256" s="13">
        <f t="shared" si="38"/>
        <v>0</v>
      </c>
      <c r="L256" s="13">
        <f t="shared" si="38"/>
        <v>0</v>
      </c>
      <c r="M256" s="13">
        <f t="shared" si="38"/>
        <v>0</v>
      </c>
      <c r="N256" s="13">
        <f t="shared" si="38"/>
        <v>0</v>
      </c>
      <c r="O256" s="13">
        <f t="shared" si="38"/>
        <v>0</v>
      </c>
      <c r="P256" s="13">
        <f t="shared" si="38"/>
        <v>0</v>
      </c>
      <c r="Q256" s="13">
        <f t="shared" si="38"/>
        <v>0</v>
      </c>
      <c r="R256" s="13">
        <f t="shared" si="38"/>
        <v>0</v>
      </c>
      <c r="S256" s="13">
        <f t="shared" si="38"/>
        <v>0</v>
      </c>
      <c r="T256" s="13">
        <f t="shared" si="38"/>
        <v>0</v>
      </c>
      <c r="U256" s="13">
        <f t="shared" si="38"/>
        <v>0</v>
      </c>
      <c r="V256" s="13">
        <f t="shared" si="38"/>
        <v>0</v>
      </c>
    </row>
    <row r="257" spans="1:22" s="28" customFormat="1" ht="19.5" customHeight="1" outlineLevel="6">
      <c r="A257" s="77" t="s">
        <v>254</v>
      </c>
      <c r="B257" s="12" t="s">
        <v>14</v>
      </c>
      <c r="C257" s="12" t="s">
        <v>255</v>
      </c>
      <c r="D257" s="12" t="s">
        <v>5</v>
      </c>
      <c r="E257" s="12"/>
      <c r="F257" s="13">
        <f>F258</f>
        <v>12636.69</v>
      </c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28" customFormat="1" ht="31.5" outlineLevel="6">
      <c r="A258" s="56" t="s">
        <v>181</v>
      </c>
      <c r="B258" s="19" t="s">
        <v>14</v>
      </c>
      <c r="C258" s="19" t="s">
        <v>256</v>
      </c>
      <c r="D258" s="19" t="s">
        <v>5</v>
      </c>
      <c r="E258" s="19"/>
      <c r="F258" s="20">
        <f>F259+F262+F265</f>
        <v>12636.69</v>
      </c>
      <c r="G258" s="7">
        <f aca="true" t="shared" si="39" ref="G258:V258">G259</f>
        <v>0</v>
      </c>
      <c r="H258" s="7">
        <f t="shared" si="39"/>
        <v>0</v>
      </c>
      <c r="I258" s="7">
        <f t="shared" si="39"/>
        <v>0</v>
      </c>
      <c r="J258" s="7">
        <f t="shared" si="39"/>
        <v>0</v>
      </c>
      <c r="K258" s="7">
        <f t="shared" si="39"/>
        <v>0</v>
      </c>
      <c r="L258" s="7">
        <f t="shared" si="39"/>
        <v>0</v>
      </c>
      <c r="M258" s="7">
        <f t="shared" si="39"/>
        <v>0</v>
      </c>
      <c r="N258" s="7">
        <f t="shared" si="39"/>
        <v>0</v>
      </c>
      <c r="O258" s="7">
        <f t="shared" si="39"/>
        <v>0</v>
      </c>
      <c r="P258" s="7">
        <f t="shared" si="39"/>
        <v>0</v>
      </c>
      <c r="Q258" s="7">
        <f t="shared" si="39"/>
        <v>0</v>
      </c>
      <c r="R258" s="7">
        <f t="shared" si="39"/>
        <v>0</v>
      </c>
      <c r="S258" s="7">
        <f t="shared" si="39"/>
        <v>0</v>
      </c>
      <c r="T258" s="7">
        <f t="shared" si="39"/>
        <v>0</v>
      </c>
      <c r="U258" s="7">
        <f t="shared" si="39"/>
        <v>0</v>
      </c>
      <c r="V258" s="7">
        <f t="shared" si="39"/>
        <v>0</v>
      </c>
    </row>
    <row r="259" spans="1:22" s="28" customFormat="1" ht="15.75" outlineLevel="6">
      <c r="A259" s="5" t="s">
        <v>124</v>
      </c>
      <c r="B259" s="6" t="s">
        <v>14</v>
      </c>
      <c r="C259" s="6" t="s">
        <v>256</v>
      </c>
      <c r="D259" s="6" t="s">
        <v>125</v>
      </c>
      <c r="E259" s="6"/>
      <c r="F259" s="7">
        <f>F260+F261</f>
        <v>11762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15.75" outlineLevel="6">
      <c r="A260" s="53" t="s">
        <v>99</v>
      </c>
      <c r="B260" s="54" t="s">
        <v>14</v>
      </c>
      <c r="C260" s="54" t="s">
        <v>256</v>
      </c>
      <c r="D260" s="54" t="s">
        <v>126</v>
      </c>
      <c r="E260" s="54"/>
      <c r="F260" s="55">
        <v>11762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31.5" outlineLevel="6">
      <c r="A261" s="53" t="s">
        <v>100</v>
      </c>
      <c r="B261" s="54" t="s">
        <v>14</v>
      </c>
      <c r="C261" s="54" t="s">
        <v>256</v>
      </c>
      <c r="D261" s="54" t="s">
        <v>127</v>
      </c>
      <c r="E261" s="54"/>
      <c r="F261" s="55"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31.5" outlineLevel="6">
      <c r="A262" s="5" t="s">
        <v>104</v>
      </c>
      <c r="B262" s="6" t="s">
        <v>14</v>
      </c>
      <c r="C262" s="6" t="s">
        <v>256</v>
      </c>
      <c r="D262" s="6" t="s">
        <v>105</v>
      </c>
      <c r="E262" s="6"/>
      <c r="F262" s="7">
        <f>F263+F264</f>
        <v>814.69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31.5" outlineLevel="6">
      <c r="A263" s="53" t="s">
        <v>106</v>
      </c>
      <c r="B263" s="54" t="s">
        <v>14</v>
      </c>
      <c r="C263" s="54" t="s">
        <v>256</v>
      </c>
      <c r="D263" s="54" t="s">
        <v>107</v>
      </c>
      <c r="E263" s="54"/>
      <c r="F263" s="55">
        <v>350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31.5" outlineLevel="6">
      <c r="A264" s="53" t="s">
        <v>108</v>
      </c>
      <c r="B264" s="54" t="s">
        <v>14</v>
      </c>
      <c r="C264" s="54" t="s">
        <v>256</v>
      </c>
      <c r="D264" s="54" t="s">
        <v>109</v>
      </c>
      <c r="E264" s="54"/>
      <c r="F264" s="55">
        <v>464.69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15.75" outlineLevel="6">
      <c r="A265" s="5" t="s">
        <v>110</v>
      </c>
      <c r="B265" s="6" t="s">
        <v>14</v>
      </c>
      <c r="C265" s="6" t="s">
        <v>256</v>
      </c>
      <c r="D265" s="6" t="s">
        <v>111</v>
      </c>
      <c r="E265" s="6"/>
      <c r="F265" s="7">
        <f>F266+F267</f>
        <v>60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31.5" outlineLevel="6">
      <c r="A266" s="53" t="s">
        <v>112</v>
      </c>
      <c r="B266" s="54" t="s">
        <v>14</v>
      </c>
      <c r="C266" s="54" t="s">
        <v>256</v>
      </c>
      <c r="D266" s="54" t="s">
        <v>114</v>
      </c>
      <c r="E266" s="54"/>
      <c r="F266" s="55">
        <v>3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15.75" outlineLevel="6">
      <c r="A267" s="53" t="s">
        <v>113</v>
      </c>
      <c r="B267" s="54" t="s">
        <v>14</v>
      </c>
      <c r="C267" s="54" t="s">
        <v>256</v>
      </c>
      <c r="D267" s="54" t="s">
        <v>115</v>
      </c>
      <c r="E267" s="54"/>
      <c r="F267" s="55">
        <v>57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17.25" customHeight="1" outlineLevel="6">
      <c r="A268" s="16" t="s">
        <v>75</v>
      </c>
      <c r="B268" s="17" t="s">
        <v>55</v>
      </c>
      <c r="C268" s="17" t="s">
        <v>6</v>
      </c>
      <c r="D268" s="17" t="s">
        <v>5</v>
      </c>
      <c r="E268" s="17"/>
      <c r="F268" s="18">
        <f>F269</f>
        <v>12024.7</v>
      </c>
      <c r="G268" s="18" t="e">
        <f>G269+#REF!+#REF!</f>
        <v>#REF!</v>
      </c>
      <c r="H268" s="18" t="e">
        <f>H269+#REF!+#REF!</f>
        <v>#REF!</v>
      </c>
      <c r="I268" s="18" t="e">
        <f>I269+#REF!+#REF!</f>
        <v>#REF!</v>
      </c>
      <c r="J268" s="18" t="e">
        <f>J269+#REF!+#REF!</f>
        <v>#REF!</v>
      </c>
      <c r="K268" s="18" t="e">
        <f>K269+#REF!+#REF!</f>
        <v>#REF!</v>
      </c>
      <c r="L268" s="18" t="e">
        <f>L269+#REF!+#REF!</f>
        <v>#REF!</v>
      </c>
      <c r="M268" s="18" t="e">
        <f>M269+#REF!+#REF!</f>
        <v>#REF!</v>
      </c>
      <c r="N268" s="18" t="e">
        <f>N269+#REF!+#REF!</f>
        <v>#REF!</v>
      </c>
      <c r="O268" s="18" t="e">
        <f>O269+#REF!+#REF!</f>
        <v>#REF!</v>
      </c>
      <c r="P268" s="18" t="e">
        <f>P269+#REF!+#REF!</f>
        <v>#REF!</v>
      </c>
      <c r="Q268" s="18" t="e">
        <f>Q269+#REF!+#REF!</f>
        <v>#REF!</v>
      </c>
      <c r="R268" s="18" t="e">
        <f>R269+#REF!+#REF!</f>
        <v>#REF!</v>
      </c>
      <c r="S268" s="18" t="e">
        <f>S269+#REF!+#REF!</f>
        <v>#REF!</v>
      </c>
      <c r="T268" s="18" t="e">
        <f>T269+#REF!+#REF!</f>
        <v>#REF!</v>
      </c>
      <c r="U268" s="18" t="e">
        <f>U269+#REF!+#REF!</f>
        <v>#REF!</v>
      </c>
      <c r="V268" s="18" t="e">
        <f>V269+#REF!+#REF!</f>
        <v>#REF!</v>
      </c>
    </row>
    <row r="269" spans="1:22" s="28" customFormat="1" ht="15.75" outlineLevel="3">
      <c r="A269" s="8" t="s">
        <v>39</v>
      </c>
      <c r="B269" s="9" t="s">
        <v>15</v>
      </c>
      <c r="C269" s="9" t="s">
        <v>6</v>
      </c>
      <c r="D269" s="9" t="s">
        <v>5</v>
      </c>
      <c r="E269" s="9"/>
      <c r="F269" s="10">
        <f>F270+F282+F286+F290</f>
        <v>12024.7</v>
      </c>
      <c r="G269" s="10" t="e">
        <f>G270+#REF!+#REF!</f>
        <v>#REF!</v>
      </c>
      <c r="H269" s="10" t="e">
        <f>H270+#REF!+#REF!</f>
        <v>#REF!</v>
      </c>
      <c r="I269" s="10" t="e">
        <f>I270+#REF!+#REF!</f>
        <v>#REF!</v>
      </c>
      <c r="J269" s="10" t="e">
        <f>J270+#REF!+#REF!</f>
        <v>#REF!</v>
      </c>
      <c r="K269" s="10" t="e">
        <f>K270+#REF!+#REF!</f>
        <v>#REF!</v>
      </c>
      <c r="L269" s="10" t="e">
        <f>L270+#REF!+#REF!</f>
        <v>#REF!</v>
      </c>
      <c r="M269" s="10" t="e">
        <f>M270+#REF!+#REF!</f>
        <v>#REF!</v>
      </c>
      <c r="N269" s="10" t="e">
        <f>N270+#REF!+#REF!</f>
        <v>#REF!</v>
      </c>
      <c r="O269" s="10" t="e">
        <f>O270+#REF!+#REF!</f>
        <v>#REF!</v>
      </c>
      <c r="P269" s="10" t="e">
        <f>P270+#REF!+#REF!</f>
        <v>#REF!</v>
      </c>
      <c r="Q269" s="10" t="e">
        <f>Q270+#REF!+#REF!</f>
        <v>#REF!</v>
      </c>
      <c r="R269" s="10" t="e">
        <f>R270+#REF!+#REF!</f>
        <v>#REF!</v>
      </c>
      <c r="S269" s="10" t="e">
        <f>S270+#REF!+#REF!</f>
        <v>#REF!</v>
      </c>
      <c r="T269" s="10" t="e">
        <f>T270+#REF!+#REF!</f>
        <v>#REF!</v>
      </c>
      <c r="U269" s="10" t="e">
        <f>U270+#REF!+#REF!</f>
        <v>#REF!</v>
      </c>
      <c r="V269" s="10" t="e">
        <f>V270+#REF!+#REF!</f>
        <v>#REF!</v>
      </c>
    </row>
    <row r="270" spans="1:22" s="28" customFormat="1" ht="19.5" customHeight="1" outlineLevel="3">
      <c r="A270" s="14" t="s">
        <v>257</v>
      </c>
      <c r="B270" s="12" t="s">
        <v>15</v>
      </c>
      <c r="C270" s="12" t="s">
        <v>258</v>
      </c>
      <c r="D270" s="12" t="s">
        <v>5</v>
      </c>
      <c r="E270" s="12"/>
      <c r="F270" s="13">
        <f>F271+F275</f>
        <v>11124.7</v>
      </c>
      <c r="G270" s="13">
        <f aca="true" t="shared" si="40" ref="G270:V270">G276</f>
        <v>0</v>
      </c>
      <c r="H270" s="13">
        <f t="shared" si="40"/>
        <v>0</v>
      </c>
      <c r="I270" s="13">
        <f t="shared" si="40"/>
        <v>0</v>
      </c>
      <c r="J270" s="13">
        <f t="shared" si="40"/>
        <v>0</v>
      </c>
      <c r="K270" s="13">
        <f t="shared" si="40"/>
        <v>0</v>
      </c>
      <c r="L270" s="13">
        <f t="shared" si="40"/>
        <v>0</v>
      </c>
      <c r="M270" s="13">
        <f t="shared" si="40"/>
        <v>0</v>
      </c>
      <c r="N270" s="13">
        <f t="shared" si="40"/>
        <v>0</v>
      </c>
      <c r="O270" s="13">
        <f t="shared" si="40"/>
        <v>0</v>
      </c>
      <c r="P270" s="13">
        <f t="shared" si="40"/>
        <v>0</v>
      </c>
      <c r="Q270" s="13">
        <f t="shared" si="40"/>
        <v>0</v>
      </c>
      <c r="R270" s="13">
        <f t="shared" si="40"/>
        <v>0</v>
      </c>
      <c r="S270" s="13">
        <f t="shared" si="40"/>
        <v>0</v>
      </c>
      <c r="T270" s="13">
        <f t="shared" si="40"/>
        <v>0</v>
      </c>
      <c r="U270" s="13">
        <f t="shared" si="40"/>
        <v>0</v>
      </c>
      <c r="V270" s="13">
        <f t="shared" si="40"/>
        <v>0</v>
      </c>
    </row>
    <row r="271" spans="1:22" s="28" customFormat="1" ht="19.5" customHeight="1" outlineLevel="3">
      <c r="A271" s="56" t="s">
        <v>145</v>
      </c>
      <c r="B271" s="19" t="s">
        <v>15</v>
      </c>
      <c r="C271" s="19" t="s">
        <v>260</v>
      </c>
      <c r="D271" s="19" t="s">
        <v>5</v>
      </c>
      <c r="E271" s="19"/>
      <c r="F271" s="20">
        <f>F272</f>
        <v>250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28" customFormat="1" ht="32.25" customHeight="1" outlineLevel="3">
      <c r="A272" s="85" t="s">
        <v>259</v>
      </c>
      <c r="B272" s="6" t="s">
        <v>15</v>
      </c>
      <c r="C272" s="6" t="s">
        <v>261</v>
      </c>
      <c r="D272" s="6" t="s">
        <v>5</v>
      </c>
      <c r="E272" s="6"/>
      <c r="F272" s="7">
        <f>F273</f>
        <v>250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28" customFormat="1" ht="19.5" customHeight="1" outlineLevel="3">
      <c r="A273" s="53" t="s">
        <v>104</v>
      </c>
      <c r="B273" s="54" t="s">
        <v>15</v>
      </c>
      <c r="C273" s="54" t="s">
        <v>261</v>
      </c>
      <c r="D273" s="54" t="s">
        <v>105</v>
      </c>
      <c r="E273" s="54"/>
      <c r="F273" s="55">
        <f>F274</f>
        <v>250</v>
      </c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28" customFormat="1" ht="19.5" customHeight="1" outlineLevel="3">
      <c r="A274" s="53" t="s">
        <v>108</v>
      </c>
      <c r="B274" s="54" t="s">
        <v>15</v>
      </c>
      <c r="C274" s="54" t="s">
        <v>261</v>
      </c>
      <c r="D274" s="54" t="s">
        <v>109</v>
      </c>
      <c r="E274" s="54"/>
      <c r="F274" s="55">
        <v>250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28" customFormat="1" ht="35.25" customHeight="1" outlineLevel="3">
      <c r="A275" s="71" t="s">
        <v>262</v>
      </c>
      <c r="B275" s="19" t="s">
        <v>15</v>
      </c>
      <c r="C275" s="19" t="s">
        <v>263</v>
      </c>
      <c r="D275" s="19" t="s">
        <v>5</v>
      </c>
      <c r="E275" s="19"/>
      <c r="F275" s="20">
        <f>F276+F279</f>
        <v>10874.7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28" customFormat="1" ht="31.5" outlineLevel="3">
      <c r="A276" s="5" t="s">
        <v>264</v>
      </c>
      <c r="B276" s="6" t="s">
        <v>15</v>
      </c>
      <c r="C276" s="6" t="s">
        <v>265</v>
      </c>
      <c r="D276" s="6" t="s">
        <v>5</v>
      </c>
      <c r="E276" s="6"/>
      <c r="F276" s="7">
        <f>F277</f>
        <v>8927.1</v>
      </c>
      <c r="G276" s="7">
        <f aca="true" t="shared" si="41" ref="G276:V276">G278</f>
        <v>0</v>
      </c>
      <c r="H276" s="7">
        <f t="shared" si="41"/>
        <v>0</v>
      </c>
      <c r="I276" s="7">
        <f t="shared" si="41"/>
        <v>0</v>
      </c>
      <c r="J276" s="7">
        <f t="shared" si="41"/>
        <v>0</v>
      </c>
      <c r="K276" s="7">
        <f t="shared" si="41"/>
        <v>0</v>
      </c>
      <c r="L276" s="7">
        <f t="shared" si="41"/>
        <v>0</v>
      </c>
      <c r="M276" s="7">
        <f t="shared" si="41"/>
        <v>0</v>
      </c>
      <c r="N276" s="7">
        <f t="shared" si="41"/>
        <v>0</v>
      </c>
      <c r="O276" s="7">
        <f t="shared" si="41"/>
        <v>0</v>
      </c>
      <c r="P276" s="7">
        <f t="shared" si="41"/>
        <v>0</v>
      </c>
      <c r="Q276" s="7">
        <f t="shared" si="41"/>
        <v>0</v>
      </c>
      <c r="R276" s="7">
        <f t="shared" si="41"/>
        <v>0</v>
      </c>
      <c r="S276" s="7">
        <f t="shared" si="41"/>
        <v>0</v>
      </c>
      <c r="T276" s="7">
        <f t="shared" si="41"/>
        <v>0</v>
      </c>
      <c r="U276" s="7">
        <f t="shared" si="41"/>
        <v>0</v>
      </c>
      <c r="V276" s="7">
        <f t="shared" si="41"/>
        <v>0</v>
      </c>
    </row>
    <row r="277" spans="1:22" s="28" customFormat="1" ht="15.75" outlineLevel="3">
      <c r="A277" s="53" t="s">
        <v>137</v>
      </c>
      <c r="B277" s="54" t="s">
        <v>15</v>
      </c>
      <c r="C277" s="54" t="s">
        <v>265</v>
      </c>
      <c r="D277" s="54" t="s">
        <v>138</v>
      </c>
      <c r="E277" s="54"/>
      <c r="F277" s="55">
        <f>F278</f>
        <v>8927.1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47.25" outlineLevel="3">
      <c r="A278" s="62" t="s">
        <v>88</v>
      </c>
      <c r="B278" s="54" t="s">
        <v>15</v>
      </c>
      <c r="C278" s="54" t="s">
        <v>265</v>
      </c>
      <c r="D278" s="54" t="s">
        <v>89</v>
      </c>
      <c r="E278" s="54"/>
      <c r="F278" s="55">
        <v>8927.1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31.5" outlineLevel="3">
      <c r="A279" s="5" t="s">
        <v>267</v>
      </c>
      <c r="B279" s="6" t="s">
        <v>15</v>
      </c>
      <c r="C279" s="6" t="s">
        <v>266</v>
      </c>
      <c r="D279" s="6" t="s">
        <v>5</v>
      </c>
      <c r="E279" s="6"/>
      <c r="F279" s="7">
        <f>F280</f>
        <v>1947.6</v>
      </c>
      <c r="G279" s="7">
        <f aca="true" t="shared" si="42" ref="G279:V279">G281</f>
        <v>0</v>
      </c>
      <c r="H279" s="7">
        <f t="shared" si="42"/>
        <v>0</v>
      </c>
      <c r="I279" s="7">
        <f t="shared" si="42"/>
        <v>0</v>
      </c>
      <c r="J279" s="7">
        <f t="shared" si="42"/>
        <v>0</v>
      </c>
      <c r="K279" s="7">
        <f t="shared" si="42"/>
        <v>0</v>
      </c>
      <c r="L279" s="7">
        <f t="shared" si="42"/>
        <v>0</v>
      </c>
      <c r="M279" s="7">
        <f t="shared" si="42"/>
        <v>0</v>
      </c>
      <c r="N279" s="7">
        <f t="shared" si="42"/>
        <v>0</v>
      </c>
      <c r="O279" s="7">
        <f t="shared" si="42"/>
        <v>0</v>
      </c>
      <c r="P279" s="7">
        <f t="shared" si="42"/>
        <v>0</v>
      </c>
      <c r="Q279" s="7">
        <f t="shared" si="42"/>
        <v>0</v>
      </c>
      <c r="R279" s="7">
        <f t="shared" si="42"/>
        <v>0</v>
      </c>
      <c r="S279" s="7">
        <f t="shared" si="42"/>
        <v>0</v>
      </c>
      <c r="T279" s="7">
        <f t="shared" si="42"/>
        <v>0</v>
      </c>
      <c r="U279" s="7">
        <f t="shared" si="42"/>
        <v>0</v>
      </c>
      <c r="V279" s="7">
        <f t="shared" si="42"/>
        <v>0</v>
      </c>
    </row>
    <row r="280" spans="1:22" s="28" customFormat="1" ht="15.75" outlineLevel="3">
      <c r="A280" s="53" t="s">
        <v>137</v>
      </c>
      <c r="B280" s="54" t="s">
        <v>15</v>
      </c>
      <c r="C280" s="54" t="s">
        <v>266</v>
      </c>
      <c r="D280" s="54" t="s">
        <v>138</v>
      </c>
      <c r="E280" s="54"/>
      <c r="F280" s="55">
        <f>F281</f>
        <v>1947.6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47.25" outlineLevel="3">
      <c r="A281" s="62" t="s">
        <v>88</v>
      </c>
      <c r="B281" s="54" t="s">
        <v>15</v>
      </c>
      <c r="C281" s="54" t="s">
        <v>266</v>
      </c>
      <c r="D281" s="54" t="s">
        <v>89</v>
      </c>
      <c r="E281" s="54"/>
      <c r="F281" s="55">
        <v>1947.6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3">
      <c r="A282" s="8" t="s">
        <v>142</v>
      </c>
      <c r="B282" s="9" t="s">
        <v>15</v>
      </c>
      <c r="C282" s="9" t="s">
        <v>269</v>
      </c>
      <c r="D282" s="9" t="s">
        <v>5</v>
      </c>
      <c r="E282" s="9"/>
      <c r="F282" s="10">
        <f>F283</f>
        <v>400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6" customHeight="1" outlineLevel="3">
      <c r="A283" s="85" t="s">
        <v>268</v>
      </c>
      <c r="B283" s="6" t="s">
        <v>15</v>
      </c>
      <c r="C283" s="6" t="s">
        <v>270</v>
      </c>
      <c r="D283" s="6" t="s">
        <v>5</v>
      </c>
      <c r="E283" s="6"/>
      <c r="F283" s="7">
        <f>F284</f>
        <v>400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31.5" outlineLevel="3">
      <c r="A284" s="53" t="s">
        <v>104</v>
      </c>
      <c r="B284" s="54" t="s">
        <v>15</v>
      </c>
      <c r="C284" s="54" t="s">
        <v>270</v>
      </c>
      <c r="D284" s="54" t="s">
        <v>105</v>
      </c>
      <c r="E284" s="54"/>
      <c r="F284" s="55">
        <f>F285</f>
        <v>400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31.5" outlineLevel="3">
      <c r="A285" s="53" t="s">
        <v>108</v>
      </c>
      <c r="B285" s="54" t="s">
        <v>15</v>
      </c>
      <c r="C285" s="54" t="s">
        <v>270</v>
      </c>
      <c r="D285" s="54" t="s">
        <v>109</v>
      </c>
      <c r="E285" s="54"/>
      <c r="F285" s="55">
        <v>400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15.75" outlineLevel="3">
      <c r="A286" s="8" t="s">
        <v>143</v>
      </c>
      <c r="B286" s="9" t="s">
        <v>15</v>
      </c>
      <c r="C286" s="9" t="s">
        <v>272</v>
      </c>
      <c r="D286" s="9" t="s">
        <v>5</v>
      </c>
      <c r="E286" s="9"/>
      <c r="F286" s="10">
        <f>F287</f>
        <v>300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31.5" outlineLevel="3">
      <c r="A287" s="85" t="s">
        <v>271</v>
      </c>
      <c r="B287" s="6" t="s">
        <v>15</v>
      </c>
      <c r="C287" s="6" t="s">
        <v>273</v>
      </c>
      <c r="D287" s="6" t="s">
        <v>5</v>
      </c>
      <c r="E287" s="6"/>
      <c r="F287" s="7">
        <f>F288</f>
        <v>300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31.5" outlineLevel="3">
      <c r="A288" s="53" t="s">
        <v>104</v>
      </c>
      <c r="B288" s="54" t="s">
        <v>15</v>
      </c>
      <c r="C288" s="54" t="s">
        <v>273</v>
      </c>
      <c r="D288" s="54" t="s">
        <v>105</v>
      </c>
      <c r="E288" s="54"/>
      <c r="F288" s="55">
        <f>F289</f>
        <v>300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31.5" outlineLevel="3">
      <c r="A289" s="53" t="s">
        <v>108</v>
      </c>
      <c r="B289" s="54" t="s">
        <v>15</v>
      </c>
      <c r="C289" s="54" t="s">
        <v>273</v>
      </c>
      <c r="D289" s="54" t="s">
        <v>109</v>
      </c>
      <c r="E289" s="54"/>
      <c r="F289" s="55">
        <v>300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15.75" outlineLevel="3">
      <c r="A290" s="8" t="s">
        <v>144</v>
      </c>
      <c r="B290" s="9" t="s">
        <v>15</v>
      </c>
      <c r="C290" s="9" t="s">
        <v>275</v>
      </c>
      <c r="D290" s="9" t="s">
        <v>5</v>
      </c>
      <c r="E290" s="9"/>
      <c r="F290" s="10">
        <f>F291</f>
        <v>200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3">
      <c r="A291" s="85" t="s">
        <v>274</v>
      </c>
      <c r="B291" s="6" t="s">
        <v>15</v>
      </c>
      <c r="C291" s="6" t="s">
        <v>276</v>
      </c>
      <c r="D291" s="6" t="s">
        <v>5</v>
      </c>
      <c r="E291" s="6"/>
      <c r="F291" s="7">
        <f>F292</f>
        <v>200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3">
      <c r="A292" s="53" t="s">
        <v>104</v>
      </c>
      <c r="B292" s="54" t="s">
        <v>15</v>
      </c>
      <c r="C292" s="54" t="s">
        <v>276</v>
      </c>
      <c r="D292" s="54" t="s">
        <v>105</v>
      </c>
      <c r="E292" s="54"/>
      <c r="F292" s="55">
        <f>F293</f>
        <v>200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3">
      <c r="A293" s="53" t="s">
        <v>108</v>
      </c>
      <c r="B293" s="54" t="s">
        <v>15</v>
      </c>
      <c r="C293" s="54" t="s">
        <v>276</v>
      </c>
      <c r="D293" s="54" t="s">
        <v>109</v>
      </c>
      <c r="E293" s="54"/>
      <c r="F293" s="55">
        <v>200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7.25" customHeight="1" outlineLevel="6">
      <c r="A294" s="16" t="s">
        <v>54</v>
      </c>
      <c r="B294" s="17" t="s">
        <v>53</v>
      </c>
      <c r="C294" s="17" t="s">
        <v>6</v>
      </c>
      <c r="D294" s="17" t="s">
        <v>5</v>
      </c>
      <c r="E294" s="17"/>
      <c r="F294" s="18">
        <f>F295+F301+F310+F316</f>
        <v>3262</v>
      </c>
      <c r="G294" s="18" t="e">
        <f aca="true" t="shared" si="43" ref="G294:V294">G295+G301+G310</f>
        <v>#REF!</v>
      </c>
      <c r="H294" s="18" t="e">
        <f t="shared" si="43"/>
        <v>#REF!</v>
      </c>
      <c r="I294" s="18" t="e">
        <f t="shared" si="43"/>
        <v>#REF!</v>
      </c>
      <c r="J294" s="18" t="e">
        <f t="shared" si="43"/>
        <v>#REF!</v>
      </c>
      <c r="K294" s="18" t="e">
        <f t="shared" si="43"/>
        <v>#REF!</v>
      </c>
      <c r="L294" s="18" t="e">
        <f t="shared" si="43"/>
        <v>#REF!</v>
      </c>
      <c r="M294" s="18" t="e">
        <f t="shared" si="43"/>
        <v>#REF!</v>
      </c>
      <c r="N294" s="18" t="e">
        <f t="shared" si="43"/>
        <v>#REF!</v>
      </c>
      <c r="O294" s="18" t="e">
        <f t="shared" si="43"/>
        <v>#REF!</v>
      </c>
      <c r="P294" s="18" t="e">
        <f t="shared" si="43"/>
        <v>#REF!</v>
      </c>
      <c r="Q294" s="18" t="e">
        <f t="shared" si="43"/>
        <v>#REF!</v>
      </c>
      <c r="R294" s="18" t="e">
        <f t="shared" si="43"/>
        <v>#REF!</v>
      </c>
      <c r="S294" s="18" t="e">
        <f t="shared" si="43"/>
        <v>#REF!</v>
      </c>
      <c r="T294" s="18" t="e">
        <f t="shared" si="43"/>
        <v>#REF!</v>
      </c>
      <c r="U294" s="18" t="e">
        <f t="shared" si="43"/>
        <v>#REF!</v>
      </c>
      <c r="V294" s="18" t="e">
        <f t="shared" si="43"/>
        <v>#REF!</v>
      </c>
    </row>
    <row r="295" spans="1:22" s="28" customFormat="1" ht="15.75" outlineLevel="3">
      <c r="A295" s="81" t="s">
        <v>41</v>
      </c>
      <c r="B295" s="34" t="s">
        <v>16</v>
      </c>
      <c r="C295" s="34" t="s">
        <v>6</v>
      </c>
      <c r="D295" s="34" t="s">
        <v>5</v>
      </c>
      <c r="E295" s="34"/>
      <c r="F295" s="73">
        <f>F296</f>
        <v>492</v>
      </c>
      <c r="G295" s="10">
        <f aca="true" t="shared" si="44" ref="G295:V295">G297</f>
        <v>0</v>
      </c>
      <c r="H295" s="10">
        <f t="shared" si="44"/>
        <v>0</v>
      </c>
      <c r="I295" s="10">
        <f t="shared" si="44"/>
        <v>0</v>
      </c>
      <c r="J295" s="10">
        <f t="shared" si="44"/>
        <v>0</v>
      </c>
      <c r="K295" s="10">
        <f t="shared" si="44"/>
        <v>0</v>
      </c>
      <c r="L295" s="10">
        <f t="shared" si="44"/>
        <v>0</v>
      </c>
      <c r="M295" s="10">
        <f t="shared" si="44"/>
        <v>0</v>
      </c>
      <c r="N295" s="10">
        <f t="shared" si="44"/>
        <v>0</v>
      </c>
      <c r="O295" s="10">
        <f t="shared" si="44"/>
        <v>0</v>
      </c>
      <c r="P295" s="10">
        <f t="shared" si="44"/>
        <v>0</v>
      </c>
      <c r="Q295" s="10">
        <f t="shared" si="44"/>
        <v>0</v>
      </c>
      <c r="R295" s="10">
        <f t="shared" si="44"/>
        <v>0</v>
      </c>
      <c r="S295" s="10">
        <f t="shared" si="44"/>
        <v>0</v>
      </c>
      <c r="T295" s="10">
        <f t="shared" si="44"/>
        <v>0</v>
      </c>
      <c r="U295" s="10">
        <f t="shared" si="44"/>
        <v>0</v>
      </c>
      <c r="V295" s="10">
        <f t="shared" si="44"/>
        <v>0</v>
      </c>
    </row>
    <row r="296" spans="1:22" s="28" customFormat="1" ht="31.5" outlineLevel="3">
      <c r="A296" s="68" t="s">
        <v>162</v>
      </c>
      <c r="B296" s="9" t="s">
        <v>16</v>
      </c>
      <c r="C296" s="9" t="s">
        <v>163</v>
      </c>
      <c r="D296" s="9" t="s">
        <v>5</v>
      </c>
      <c r="E296" s="9"/>
      <c r="F296" s="10">
        <f>F297</f>
        <v>492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s="15" customFormat="1" ht="30.75" customHeight="1" outlineLevel="3">
      <c r="A297" s="68" t="s">
        <v>167</v>
      </c>
      <c r="B297" s="12" t="s">
        <v>16</v>
      </c>
      <c r="C297" s="12" t="s">
        <v>164</v>
      </c>
      <c r="D297" s="12" t="s">
        <v>5</v>
      </c>
      <c r="E297" s="12"/>
      <c r="F297" s="13">
        <f>F298</f>
        <v>492</v>
      </c>
      <c r="G297" s="13">
        <f aca="true" t="shared" si="45" ref="G297:V298">G298</f>
        <v>0</v>
      </c>
      <c r="H297" s="13">
        <f t="shared" si="45"/>
        <v>0</v>
      </c>
      <c r="I297" s="13">
        <f t="shared" si="45"/>
        <v>0</v>
      </c>
      <c r="J297" s="13">
        <f t="shared" si="45"/>
        <v>0</v>
      </c>
      <c r="K297" s="13">
        <f t="shared" si="45"/>
        <v>0</v>
      </c>
      <c r="L297" s="13">
        <f t="shared" si="45"/>
        <v>0</v>
      </c>
      <c r="M297" s="13">
        <f t="shared" si="45"/>
        <v>0</v>
      </c>
      <c r="N297" s="13">
        <f t="shared" si="45"/>
        <v>0</v>
      </c>
      <c r="O297" s="13">
        <f t="shared" si="45"/>
        <v>0</v>
      </c>
      <c r="P297" s="13">
        <f t="shared" si="45"/>
        <v>0</v>
      </c>
      <c r="Q297" s="13">
        <f t="shared" si="45"/>
        <v>0</v>
      </c>
      <c r="R297" s="13">
        <f t="shared" si="45"/>
        <v>0</v>
      </c>
      <c r="S297" s="13">
        <f t="shared" si="45"/>
        <v>0</v>
      </c>
      <c r="T297" s="13">
        <f t="shared" si="45"/>
        <v>0</v>
      </c>
      <c r="U297" s="13">
        <f t="shared" si="45"/>
        <v>0</v>
      </c>
      <c r="V297" s="13">
        <f t="shared" si="45"/>
        <v>0</v>
      </c>
    </row>
    <row r="298" spans="1:22" s="28" customFormat="1" ht="33" customHeight="1" outlineLevel="4">
      <c r="A298" s="56" t="s">
        <v>277</v>
      </c>
      <c r="B298" s="19" t="s">
        <v>16</v>
      </c>
      <c r="C298" s="19" t="s">
        <v>278</v>
      </c>
      <c r="D298" s="19" t="s">
        <v>5</v>
      </c>
      <c r="E298" s="19"/>
      <c r="F298" s="20">
        <f>F299</f>
        <v>492</v>
      </c>
      <c r="G298" s="7">
        <f t="shared" si="45"/>
        <v>0</v>
      </c>
      <c r="H298" s="7">
        <f t="shared" si="45"/>
        <v>0</v>
      </c>
      <c r="I298" s="7">
        <f t="shared" si="45"/>
        <v>0</v>
      </c>
      <c r="J298" s="7">
        <f t="shared" si="45"/>
        <v>0</v>
      </c>
      <c r="K298" s="7">
        <f t="shared" si="45"/>
        <v>0</v>
      </c>
      <c r="L298" s="7">
        <f t="shared" si="45"/>
        <v>0</v>
      </c>
      <c r="M298" s="7">
        <f t="shared" si="45"/>
        <v>0</v>
      </c>
      <c r="N298" s="7">
        <f t="shared" si="45"/>
        <v>0</v>
      </c>
      <c r="O298" s="7">
        <f t="shared" si="45"/>
        <v>0</v>
      </c>
      <c r="P298" s="7">
        <f t="shared" si="45"/>
        <v>0</v>
      </c>
      <c r="Q298" s="7">
        <f t="shared" si="45"/>
        <v>0</v>
      </c>
      <c r="R298" s="7">
        <f t="shared" si="45"/>
        <v>0</v>
      </c>
      <c r="S298" s="7">
        <f t="shared" si="45"/>
        <v>0</v>
      </c>
      <c r="T298" s="7">
        <f t="shared" si="45"/>
        <v>0</v>
      </c>
      <c r="U298" s="7">
        <f t="shared" si="45"/>
        <v>0</v>
      </c>
      <c r="V298" s="7">
        <f t="shared" si="45"/>
        <v>0</v>
      </c>
    </row>
    <row r="299" spans="1:22" s="28" customFormat="1" ht="15.75" outlineLevel="5">
      <c r="A299" s="5" t="s">
        <v>148</v>
      </c>
      <c r="B299" s="6" t="s">
        <v>16</v>
      </c>
      <c r="C299" s="6" t="s">
        <v>278</v>
      </c>
      <c r="D299" s="6" t="s">
        <v>146</v>
      </c>
      <c r="E299" s="6"/>
      <c r="F299" s="7">
        <f>F300</f>
        <v>492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31.5" outlineLevel="5">
      <c r="A300" s="53" t="s">
        <v>149</v>
      </c>
      <c r="B300" s="54" t="s">
        <v>16</v>
      </c>
      <c r="C300" s="54" t="s">
        <v>278</v>
      </c>
      <c r="D300" s="54" t="s">
        <v>147</v>
      </c>
      <c r="E300" s="54"/>
      <c r="F300" s="55">
        <v>492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15.75" outlineLevel="3">
      <c r="A301" s="81" t="s">
        <v>42</v>
      </c>
      <c r="B301" s="34" t="s">
        <v>17</v>
      </c>
      <c r="C301" s="34" t="s">
        <v>6</v>
      </c>
      <c r="D301" s="34" t="s">
        <v>5</v>
      </c>
      <c r="E301" s="34"/>
      <c r="F301" s="73">
        <f>F302+F306</f>
        <v>0</v>
      </c>
      <c r="G301" s="10" t="e">
        <f>#REF!</f>
        <v>#REF!</v>
      </c>
      <c r="H301" s="10" t="e">
        <f>#REF!</f>
        <v>#REF!</v>
      </c>
      <c r="I301" s="10" t="e">
        <f>#REF!</f>
        <v>#REF!</v>
      </c>
      <c r="J301" s="10" t="e">
        <f>#REF!</f>
        <v>#REF!</v>
      </c>
      <c r="K301" s="10" t="e">
        <f>#REF!</f>
        <v>#REF!</v>
      </c>
      <c r="L301" s="10" t="e">
        <f>#REF!</f>
        <v>#REF!</v>
      </c>
      <c r="M301" s="10" t="e">
        <f>#REF!</f>
        <v>#REF!</v>
      </c>
      <c r="N301" s="10" t="e">
        <f>#REF!</f>
        <v>#REF!</v>
      </c>
      <c r="O301" s="10" t="e">
        <f>#REF!</f>
        <v>#REF!</v>
      </c>
      <c r="P301" s="10" t="e">
        <f>#REF!</f>
        <v>#REF!</v>
      </c>
      <c r="Q301" s="10" t="e">
        <f>#REF!</f>
        <v>#REF!</v>
      </c>
      <c r="R301" s="10" t="e">
        <f>#REF!</f>
        <v>#REF!</v>
      </c>
      <c r="S301" s="10" t="e">
        <f>#REF!</f>
        <v>#REF!</v>
      </c>
      <c r="T301" s="10" t="e">
        <f>#REF!</f>
        <v>#REF!</v>
      </c>
      <c r="U301" s="10" t="e">
        <f>#REF!</f>
        <v>#REF!</v>
      </c>
      <c r="V301" s="10" t="e">
        <f>#REF!</f>
        <v>#REF!</v>
      </c>
    </row>
    <row r="302" spans="1:22" s="28" customFormat="1" ht="31.5" outlineLevel="5">
      <c r="A302" s="8" t="s">
        <v>150</v>
      </c>
      <c r="B302" s="9" t="s">
        <v>17</v>
      </c>
      <c r="C302" s="9" t="s">
        <v>279</v>
      </c>
      <c r="D302" s="9" t="s">
        <v>5</v>
      </c>
      <c r="E302" s="9"/>
      <c r="F302" s="10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31.5" outlineLevel="5">
      <c r="A303" s="71" t="s">
        <v>281</v>
      </c>
      <c r="B303" s="19" t="s">
        <v>17</v>
      </c>
      <c r="C303" s="19" t="s">
        <v>280</v>
      </c>
      <c r="D303" s="19" t="s">
        <v>5</v>
      </c>
      <c r="E303" s="19"/>
      <c r="F303" s="20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31.5" outlineLevel="5">
      <c r="A304" s="5" t="s">
        <v>116</v>
      </c>
      <c r="B304" s="6" t="s">
        <v>17</v>
      </c>
      <c r="C304" s="6" t="s">
        <v>280</v>
      </c>
      <c r="D304" s="6" t="s">
        <v>119</v>
      </c>
      <c r="E304" s="6"/>
      <c r="F304" s="7">
        <f>F305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15.75" outlineLevel="5">
      <c r="A305" s="53" t="s">
        <v>152</v>
      </c>
      <c r="B305" s="54" t="s">
        <v>17</v>
      </c>
      <c r="C305" s="54" t="s">
        <v>280</v>
      </c>
      <c r="D305" s="54" t="s">
        <v>151</v>
      </c>
      <c r="E305" s="54"/>
      <c r="F305" s="55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15.75" outlineLevel="5">
      <c r="A306" s="8" t="s">
        <v>282</v>
      </c>
      <c r="B306" s="9" t="s">
        <v>17</v>
      </c>
      <c r="C306" s="9" t="s">
        <v>50</v>
      </c>
      <c r="D306" s="9" t="s">
        <v>5</v>
      </c>
      <c r="E306" s="9"/>
      <c r="F306" s="10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6.75" customHeight="1" outlineLevel="5">
      <c r="A307" s="71" t="s">
        <v>281</v>
      </c>
      <c r="B307" s="19" t="s">
        <v>17</v>
      </c>
      <c r="C307" s="19" t="s">
        <v>283</v>
      </c>
      <c r="D307" s="19" t="s">
        <v>5</v>
      </c>
      <c r="E307" s="19"/>
      <c r="F307" s="20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31.5" outlineLevel="5">
      <c r="A308" s="5" t="s">
        <v>116</v>
      </c>
      <c r="B308" s="6" t="s">
        <v>17</v>
      </c>
      <c r="C308" s="6" t="s">
        <v>283</v>
      </c>
      <c r="D308" s="6" t="s">
        <v>119</v>
      </c>
      <c r="E308" s="6"/>
      <c r="F308" s="7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15.75" outlineLevel="5">
      <c r="A309" s="53" t="s">
        <v>152</v>
      </c>
      <c r="B309" s="54" t="s">
        <v>17</v>
      </c>
      <c r="C309" s="54" t="s">
        <v>283</v>
      </c>
      <c r="D309" s="54" t="s">
        <v>151</v>
      </c>
      <c r="E309" s="54"/>
      <c r="F309" s="55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15.75" outlineLevel="5">
      <c r="A310" s="81" t="s">
        <v>47</v>
      </c>
      <c r="B310" s="34" t="s">
        <v>24</v>
      </c>
      <c r="C310" s="34" t="s">
        <v>6</v>
      </c>
      <c r="D310" s="34" t="s">
        <v>5</v>
      </c>
      <c r="E310" s="34"/>
      <c r="F310" s="73">
        <f>F311</f>
        <v>2670</v>
      </c>
      <c r="G310" s="10">
        <f aca="true" t="shared" si="46" ref="G310:V310">G312</f>
        <v>0</v>
      </c>
      <c r="H310" s="10">
        <f t="shared" si="46"/>
        <v>0</v>
      </c>
      <c r="I310" s="10">
        <f t="shared" si="46"/>
        <v>0</v>
      </c>
      <c r="J310" s="10">
        <f t="shared" si="46"/>
        <v>0</v>
      </c>
      <c r="K310" s="10">
        <f t="shared" si="46"/>
        <v>0</v>
      </c>
      <c r="L310" s="10">
        <f t="shared" si="46"/>
        <v>0</v>
      </c>
      <c r="M310" s="10">
        <f t="shared" si="46"/>
        <v>0</v>
      </c>
      <c r="N310" s="10">
        <f t="shared" si="46"/>
        <v>0</v>
      </c>
      <c r="O310" s="10">
        <f t="shared" si="46"/>
        <v>0</v>
      </c>
      <c r="P310" s="10">
        <f t="shared" si="46"/>
        <v>0</v>
      </c>
      <c r="Q310" s="10">
        <f t="shared" si="46"/>
        <v>0</v>
      </c>
      <c r="R310" s="10">
        <f t="shared" si="46"/>
        <v>0</v>
      </c>
      <c r="S310" s="10">
        <f t="shared" si="46"/>
        <v>0</v>
      </c>
      <c r="T310" s="10">
        <f t="shared" si="46"/>
        <v>0</v>
      </c>
      <c r="U310" s="10">
        <f t="shared" si="46"/>
        <v>0</v>
      </c>
      <c r="V310" s="10">
        <f t="shared" si="46"/>
        <v>0</v>
      </c>
    </row>
    <row r="311" spans="1:22" s="28" customFormat="1" ht="31.5" outlineLevel="5">
      <c r="A311" s="68" t="s">
        <v>162</v>
      </c>
      <c r="B311" s="9" t="s">
        <v>24</v>
      </c>
      <c r="C311" s="9" t="s">
        <v>163</v>
      </c>
      <c r="D311" s="9" t="s">
        <v>5</v>
      </c>
      <c r="E311" s="9"/>
      <c r="F311" s="10">
        <f>F312</f>
        <v>2670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s="28" customFormat="1" ht="31.5" outlineLevel="5">
      <c r="A312" s="68" t="s">
        <v>167</v>
      </c>
      <c r="B312" s="12" t="s">
        <v>24</v>
      </c>
      <c r="C312" s="12" t="s">
        <v>164</v>
      </c>
      <c r="D312" s="12" t="s">
        <v>5</v>
      </c>
      <c r="E312" s="12"/>
      <c r="F312" s="13">
        <f>F313</f>
        <v>2670</v>
      </c>
      <c r="G312" s="13">
        <f aca="true" t="shared" si="47" ref="G312:V313">G313</f>
        <v>0</v>
      </c>
      <c r="H312" s="13">
        <f t="shared" si="47"/>
        <v>0</v>
      </c>
      <c r="I312" s="13">
        <f t="shared" si="47"/>
        <v>0</v>
      </c>
      <c r="J312" s="13">
        <f t="shared" si="47"/>
        <v>0</v>
      </c>
      <c r="K312" s="13">
        <f t="shared" si="47"/>
        <v>0</v>
      </c>
      <c r="L312" s="13">
        <f t="shared" si="47"/>
        <v>0</v>
      </c>
      <c r="M312" s="13">
        <f t="shared" si="47"/>
        <v>0</v>
      </c>
      <c r="N312" s="13">
        <f t="shared" si="47"/>
        <v>0</v>
      </c>
      <c r="O312" s="13">
        <f t="shared" si="47"/>
        <v>0</v>
      </c>
      <c r="P312" s="13">
        <f t="shared" si="47"/>
        <v>0</v>
      </c>
      <c r="Q312" s="13">
        <f t="shared" si="47"/>
        <v>0</v>
      </c>
      <c r="R312" s="13">
        <f t="shared" si="47"/>
        <v>0</v>
      </c>
      <c r="S312" s="13">
        <f t="shared" si="47"/>
        <v>0</v>
      </c>
      <c r="T312" s="13">
        <f t="shared" si="47"/>
        <v>0</v>
      </c>
      <c r="U312" s="13">
        <f t="shared" si="47"/>
        <v>0</v>
      </c>
      <c r="V312" s="13">
        <f t="shared" si="47"/>
        <v>0</v>
      </c>
    </row>
    <row r="313" spans="1:22" s="28" customFormat="1" ht="47.25" outlineLevel="5">
      <c r="A313" s="80" t="s">
        <v>284</v>
      </c>
      <c r="B313" s="19" t="s">
        <v>24</v>
      </c>
      <c r="C313" s="19" t="s">
        <v>285</v>
      </c>
      <c r="D313" s="19" t="s">
        <v>5</v>
      </c>
      <c r="E313" s="19"/>
      <c r="F313" s="20">
        <f>F314</f>
        <v>2670</v>
      </c>
      <c r="G313" s="7">
        <f t="shared" si="47"/>
        <v>0</v>
      </c>
      <c r="H313" s="7">
        <f t="shared" si="47"/>
        <v>0</v>
      </c>
      <c r="I313" s="7">
        <f t="shared" si="47"/>
        <v>0</v>
      </c>
      <c r="J313" s="7">
        <f t="shared" si="47"/>
        <v>0</v>
      </c>
      <c r="K313" s="7">
        <f t="shared" si="47"/>
        <v>0</v>
      </c>
      <c r="L313" s="7">
        <f t="shared" si="47"/>
        <v>0</v>
      </c>
      <c r="M313" s="7">
        <f t="shared" si="47"/>
        <v>0</v>
      </c>
      <c r="N313" s="7">
        <f t="shared" si="47"/>
        <v>0</v>
      </c>
      <c r="O313" s="7">
        <f t="shared" si="47"/>
        <v>0</v>
      </c>
      <c r="P313" s="7">
        <f t="shared" si="47"/>
        <v>0</v>
      </c>
      <c r="Q313" s="7">
        <f t="shared" si="47"/>
        <v>0</v>
      </c>
      <c r="R313" s="7">
        <f t="shared" si="47"/>
        <v>0</v>
      </c>
      <c r="S313" s="7">
        <f t="shared" si="47"/>
        <v>0</v>
      </c>
      <c r="T313" s="7">
        <f t="shared" si="47"/>
        <v>0</v>
      </c>
      <c r="U313" s="7">
        <f t="shared" si="47"/>
        <v>0</v>
      </c>
      <c r="V313" s="7">
        <f t="shared" si="47"/>
        <v>0</v>
      </c>
    </row>
    <row r="314" spans="1:22" s="28" customFormat="1" ht="15.75" outlineLevel="5">
      <c r="A314" s="5" t="s">
        <v>148</v>
      </c>
      <c r="B314" s="6" t="s">
        <v>24</v>
      </c>
      <c r="C314" s="6" t="s">
        <v>285</v>
      </c>
      <c r="D314" s="6" t="s">
        <v>146</v>
      </c>
      <c r="E314" s="6"/>
      <c r="F314" s="7">
        <f>F315</f>
        <v>2670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5">
      <c r="A315" s="53" t="s">
        <v>149</v>
      </c>
      <c r="B315" s="54" t="s">
        <v>24</v>
      </c>
      <c r="C315" s="54" t="s">
        <v>285</v>
      </c>
      <c r="D315" s="54" t="s">
        <v>147</v>
      </c>
      <c r="E315" s="54"/>
      <c r="F315" s="55">
        <v>2670</v>
      </c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</row>
    <row r="316" spans="1:22" s="28" customFormat="1" ht="15.75" outlineLevel="5">
      <c r="A316" s="81" t="s">
        <v>286</v>
      </c>
      <c r="B316" s="34" t="s">
        <v>287</v>
      </c>
      <c r="C316" s="34" t="s">
        <v>6</v>
      </c>
      <c r="D316" s="34" t="s">
        <v>5</v>
      </c>
      <c r="E316" s="34"/>
      <c r="F316" s="73">
        <f>F317</f>
        <v>100</v>
      </c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</row>
    <row r="317" spans="1:22" s="28" customFormat="1" ht="31.5" outlineLevel="5">
      <c r="A317" s="14" t="s">
        <v>288</v>
      </c>
      <c r="B317" s="9" t="s">
        <v>287</v>
      </c>
      <c r="C317" s="9" t="s">
        <v>291</v>
      </c>
      <c r="D317" s="9" t="s">
        <v>5</v>
      </c>
      <c r="E317" s="9"/>
      <c r="F317" s="10">
        <f>F318</f>
        <v>100</v>
      </c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</row>
    <row r="318" spans="1:22" s="28" customFormat="1" ht="33" customHeight="1" outlineLevel="5">
      <c r="A318" s="71" t="s">
        <v>290</v>
      </c>
      <c r="B318" s="19" t="s">
        <v>287</v>
      </c>
      <c r="C318" s="19" t="s">
        <v>292</v>
      </c>
      <c r="D318" s="19" t="s">
        <v>5</v>
      </c>
      <c r="E318" s="19"/>
      <c r="F318" s="20">
        <f>F319</f>
        <v>100</v>
      </c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</row>
    <row r="319" spans="1:22" s="28" customFormat="1" ht="31.5" outlineLevel="5">
      <c r="A319" s="5" t="s">
        <v>104</v>
      </c>
      <c r="B319" s="6" t="s">
        <v>289</v>
      </c>
      <c r="C319" s="6" t="s">
        <v>292</v>
      </c>
      <c r="D319" s="6" t="s">
        <v>105</v>
      </c>
      <c r="E319" s="6"/>
      <c r="F319" s="7">
        <f>F320</f>
        <v>100</v>
      </c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</row>
    <row r="320" spans="1:22" s="28" customFormat="1" ht="31.5" outlineLevel="5">
      <c r="A320" s="53" t="s">
        <v>108</v>
      </c>
      <c r="B320" s="54" t="s">
        <v>287</v>
      </c>
      <c r="C320" s="54" t="s">
        <v>292</v>
      </c>
      <c r="D320" s="54" t="s">
        <v>109</v>
      </c>
      <c r="E320" s="54"/>
      <c r="F320" s="55">
        <v>100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</row>
    <row r="321" spans="1:22" s="28" customFormat="1" ht="18.75" outlineLevel="5">
      <c r="A321" s="16" t="s">
        <v>81</v>
      </c>
      <c r="B321" s="17" t="s">
        <v>52</v>
      </c>
      <c r="C321" s="17" t="s">
        <v>6</v>
      </c>
      <c r="D321" s="17" t="s">
        <v>5</v>
      </c>
      <c r="E321" s="17"/>
      <c r="F321" s="18">
        <f>F322+F327</f>
        <v>500</v>
      </c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</row>
    <row r="322" spans="1:22" s="28" customFormat="1" ht="15.75" outlineLevel="5">
      <c r="A322" s="8" t="s">
        <v>40</v>
      </c>
      <c r="B322" s="9" t="s">
        <v>18</v>
      </c>
      <c r="C322" s="9" t="s">
        <v>6</v>
      </c>
      <c r="D322" s="9" t="s">
        <v>5</v>
      </c>
      <c r="E322" s="9"/>
      <c r="F322" s="10">
        <f>F323</f>
        <v>500</v>
      </c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</row>
    <row r="323" spans="1:22" s="28" customFormat="1" ht="31.5" outlineLevel="5">
      <c r="A323" s="67" t="s">
        <v>153</v>
      </c>
      <c r="B323" s="19" t="s">
        <v>18</v>
      </c>
      <c r="C323" s="19" t="s">
        <v>293</v>
      </c>
      <c r="D323" s="19" t="s">
        <v>5</v>
      </c>
      <c r="E323" s="19"/>
      <c r="F323" s="20">
        <f>F324</f>
        <v>500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</row>
    <row r="324" spans="1:22" s="28" customFormat="1" ht="36" customHeight="1" outlineLevel="5">
      <c r="A324" s="71" t="s">
        <v>295</v>
      </c>
      <c r="B324" s="19" t="s">
        <v>18</v>
      </c>
      <c r="C324" s="19" t="s">
        <v>294</v>
      </c>
      <c r="D324" s="19" t="s">
        <v>5</v>
      </c>
      <c r="E324" s="19"/>
      <c r="F324" s="20">
        <f>F325</f>
        <v>500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</row>
    <row r="325" spans="1:22" s="28" customFormat="1" ht="31.5" outlineLevel="5">
      <c r="A325" s="5" t="s">
        <v>104</v>
      </c>
      <c r="B325" s="6" t="s">
        <v>18</v>
      </c>
      <c r="C325" s="6" t="s">
        <v>294</v>
      </c>
      <c r="D325" s="6" t="s">
        <v>105</v>
      </c>
      <c r="E325" s="6"/>
      <c r="F325" s="7">
        <f>F326</f>
        <v>500</v>
      </c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</row>
    <row r="326" spans="1:22" s="28" customFormat="1" ht="31.5" outlineLevel="5">
      <c r="A326" s="53" t="s">
        <v>108</v>
      </c>
      <c r="B326" s="54" t="s">
        <v>18</v>
      </c>
      <c r="C326" s="54" t="s">
        <v>294</v>
      </c>
      <c r="D326" s="54" t="s">
        <v>109</v>
      </c>
      <c r="E326" s="54"/>
      <c r="F326" s="55">
        <v>500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</row>
    <row r="327" spans="1:22" s="28" customFormat="1" ht="15.75" outlineLevel="5">
      <c r="A327" s="21" t="s">
        <v>92</v>
      </c>
      <c r="B327" s="9" t="s">
        <v>93</v>
      </c>
      <c r="C327" s="9" t="s">
        <v>6</v>
      </c>
      <c r="D327" s="9" t="s">
        <v>5</v>
      </c>
      <c r="E327" s="6"/>
      <c r="F327" s="10">
        <f>F328</f>
        <v>0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</row>
    <row r="328" spans="1:22" s="28" customFormat="1" ht="31.5" outlineLevel="5">
      <c r="A328" s="67" t="s">
        <v>153</v>
      </c>
      <c r="B328" s="19" t="s">
        <v>93</v>
      </c>
      <c r="C328" s="19" t="s">
        <v>293</v>
      </c>
      <c r="D328" s="19" t="s">
        <v>5</v>
      </c>
      <c r="E328" s="19"/>
      <c r="F328" s="20">
        <f>F329</f>
        <v>0</v>
      </c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</row>
    <row r="329" spans="1:22" s="28" customFormat="1" ht="47.25" outlineLevel="5">
      <c r="A329" s="5" t="s">
        <v>297</v>
      </c>
      <c r="B329" s="6" t="s">
        <v>93</v>
      </c>
      <c r="C329" s="6" t="s">
        <v>296</v>
      </c>
      <c r="D329" s="6" t="s">
        <v>5</v>
      </c>
      <c r="E329" s="6"/>
      <c r="F329" s="7">
        <f>F330</f>
        <v>0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</row>
    <row r="330" spans="1:22" s="28" customFormat="1" ht="15.75" outlineLevel="5">
      <c r="A330" s="53" t="s">
        <v>136</v>
      </c>
      <c r="B330" s="54" t="s">
        <v>93</v>
      </c>
      <c r="C330" s="54" t="s">
        <v>296</v>
      </c>
      <c r="D330" s="54" t="s">
        <v>135</v>
      </c>
      <c r="E330" s="54"/>
      <c r="F330" s="55">
        <v>0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</row>
    <row r="331" spans="1:22" s="28" customFormat="1" ht="18.75" outlineLevel="5">
      <c r="A331" s="16" t="s">
        <v>76</v>
      </c>
      <c r="B331" s="17" t="s">
        <v>77</v>
      </c>
      <c r="C331" s="17" t="s">
        <v>6</v>
      </c>
      <c r="D331" s="17" t="s">
        <v>5</v>
      </c>
      <c r="E331" s="17"/>
      <c r="F331" s="18">
        <f>F332+F338</f>
        <v>1950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</row>
    <row r="332" spans="1:22" s="28" customFormat="1" ht="31.5" customHeight="1" outlineLevel="5">
      <c r="A332" s="88" t="s">
        <v>51</v>
      </c>
      <c r="B332" s="86" t="s">
        <v>78</v>
      </c>
      <c r="C332" s="86" t="s">
        <v>298</v>
      </c>
      <c r="D332" s="86" t="s">
        <v>5</v>
      </c>
      <c r="E332" s="86"/>
      <c r="F332" s="87">
        <f>F333</f>
        <v>1900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</row>
    <row r="333" spans="1:22" s="28" customFormat="1" ht="31.5" customHeight="1" outlineLevel="5">
      <c r="A333" s="68" t="s">
        <v>162</v>
      </c>
      <c r="B333" s="12" t="s">
        <v>78</v>
      </c>
      <c r="C333" s="12" t="s">
        <v>163</v>
      </c>
      <c r="D333" s="12" t="s">
        <v>5</v>
      </c>
      <c r="E333" s="12"/>
      <c r="F333" s="13">
        <f>F334</f>
        <v>1900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</row>
    <row r="334" spans="1:22" s="28" customFormat="1" ht="31.5" outlineLevel="5">
      <c r="A334" s="68" t="s">
        <v>167</v>
      </c>
      <c r="B334" s="9" t="s">
        <v>78</v>
      </c>
      <c r="C334" s="9" t="s">
        <v>164</v>
      </c>
      <c r="D334" s="9" t="s">
        <v>5</v>
      </c>
      <c r="E334" s="9"/>
      <c r="F334" s="10">
        <f>F335</f>
        <v>1900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</row>
    <row r="335" spans="1:22" s="28" customFormat="1" ht="31.5" outlineLevel="5">
      <c r="A335" s="80" t="s">
        <v>299</v>
      </c>
      <c r="B335" s="19" t="s">
        <v>78</v>
      </c>
      <c r="C335" s="19" t="s">
        <v>300</v>
      </c>
      <c r="D335" s="19" t="s">
        <v>5</v>
      </c>
      <c r="E335" s="19"/>
      <c r="F335" s="20">
        <f>F336</f>
        <v>1900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</row>
    <row r="336" spans="1:22" s="28" customFormat="1" ht="15.75" outlineLevel="5">
      <c r="A336" s="5" t="s">
        <v>137</v>
      </c>
      <c r="B336" s="6" t="s">
        <v>78</v>
      </c>
      <c r="C336" s="6" t="s">
        <v>300</v>
      </c>
      <c r="D336" s="6" t="s">
        <v>138</v>
      </c>
      <c r="E336" s="6"/>
      <c r="F336" s="7">
        <f>F337</f>
        <v>1900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</row>
    <row r="337" spans="1:22" s="28" customFormat="1" ht="47.25" outlineLevel="5">
      <c r="A337" s="62" t="s">
        <v>88</v>
      </c>
      <c r="B337" s="54" t="s">
        <v>78</v>
      </c>
      <c r="C337" s="54" t="s">
        <v>300</v>
      </c>
      <c r="D337" s="54" t="s">
        <v>89</v>
      </c>
      <c r="E337" s="54"/>
      <c r="F337" s="55">
        <v>1900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</row>
    <row r="338" spans="1:22" s="28" customFormat="1" ht="15.75" outlineLevel="5">
      <c r="A338" s="81" t="s">
        <v>80</v>
      </c>
      <c r="B338" s="34" t="s">
        <v>79</v>
      </c>
      <c r="C338" s="34" t="s">
        <v>6</v>
      </c>
      <c r="D338" s="34" t="s">
        <v>5</v>
      </c>
      <c r="E338" s="34"/>
      <c r="F338" s="73">
        <f>F339</f>
        <v>50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</row>
    <row r="339" spans="1:22" s="28" customFormat="1" ht="31.5" outlineLevel="5">
      <c r="A339" s="68" t="s">
        <v>162</v>
      </c>
      <c r="B339" s="12" t="s">
        <v>79</v>
      </c>
      <c r="C339" s="12" t="s">
        <v>163</v>
      </c>
      <c r="D339" s="12" t="s">
        <v>5</v>
      </c>
      <c r="E339" s="12"/>
      <c r="F339" s="13">
        <f>F340</f>
        <v>50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</row>
    <row r="340" spans="1:22" s="28" customFormat="1" ht="31.5" outlineLevel="5">
      <c r="A340" s="68" t="s">
        <v>167</v>
      </c>
      <c r="B340" s="12" t="s">
        <v>79</v>
      </c>
      <c r="C340" s="12" t="s">
        <v>164</v>
      </c>
      <c r="D340" s="12" t="s">
        <v>5</v>
      </c>
      <c r="E340" s="12"/>
      <c r="F340" s="13">
        <f>F341</f>
        <v>50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1:22" s="28" customFormat="1" ht="47.25" outlineLevel="5">
      <c r="A341" s="56" t="s">
        <v>301</v>
      </c>
      <c r="B341" s="19" t="s">
        <v>79</v>
      </c>
      <c r="C341" s="19" t="s">
        <v>302</v>
      </c>
      <c r="D341" s="19" t="s">
        <v>5</v>
      </c>
      <c r="E341" s="19"/>
      <c r="F341" s="20">
        <f>F342</f>
        <v>50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</row>
    <row r="342" spans="1:22" s="28" customFormat="1" ht="31.5" outlineLevel="5">
      <c r="A342" s="5" t="s">
        <v>104</v>
      </c>
      <c r="B342" s="6" t="s">
        <v>79</v>
      </c>
      <c r="C342" s="6" t="s">
        <v>302</v>
      </c>
      <c r="D342" s="6" t="s">
        <v>105</v>
      </c>
      <c r="E342" s="6"/>
      <c r="F342" s="7">
        <f>F343</f>
        <v>50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1:22" s="28" customFormat="1" ht="31.5" outlineLevel="5">
      <c r="A343" s="53" t="s">
        <v>108</v>
      </c>
      <c r="B343" s="54" t="s">
        <v>79</v>
      </c>
      <c r="C343" s="54" t="s">
        <v>302</v>
      </c>
      <c r="D343" s="54" t="s">
        <v>109</v>
      </c>
      <c r="E343" s="54"/>
      <c r="F343" s="55">
        <v>50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1:22" s="28" customFormat="1" ht="31.5" outlineLevel="5">
      <c r="A344" s="16" t="s">
        <v>71</v>
      </c>
      <c r="B344" s="17" t="s">
        <v>72</v>
      </c>
      <c r="C344" s="17" t="s">
        <v>6</v>
      </c>
      <c r="D344" s="17" t="s">
        <v>5</v>
      </c>
      <c r="E344" s="17"/>
      <c r="F344" s="18">
        <f>F345</f>
        <v>10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</row>
    <row r="345" spans="1:22" s="28" customFormat="1" ht="15.75" outlineLevel="5">
      <c r="A345" s="8" t="s">
        <v>31</v>
      </c>
      <c r="B345" s="9" t="s">
        <v>73</v>
      </c>
      <c r="C345" s="9" t="s">
        <v>6</v>
      </c>
      <c r="D345" s="9" t="s">
        <v>5</v>
      </c>
      <c r="E345" s="9"/>
      <c r="F345" s="10">
        <f>F346</f>
        <v>10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1:22" s="28" customFormat="1" ht="31.5" outlineLevel="5">
      <c r="A346" s="68" t="s">
        <v>162</v>
      </c>
      <c r="B346" s="9" t="s">
        <v>73</v>
      </c>
      <c r="C346" s="9" t="s">
        <v>163</v>
      </c>
      <c r="D346" s="9" t="s">
        <v>5</v>
      </c>
      <c r="E346" s="9"/>
      <c r="F346" s="10">
        <f>F347</f>
        <v>10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1:22" s="28" customFormat="1" ht="31.5" outlineLevel="5">
      <c r="A347" s="68" t="s">
        <v>167</v>
      </c>
      <c r="B347" s="12" t="s">
        <v>73</v>
      </c>
      <c r="C347" s="12" t="s">
        <v>164</v>
      </c>
      <c r="D347" s="12" t="s">
        <v>5</v>
      </c>
      <c r="E347" s="12"/>
      <c r="F347" s="13">
        <f>F348</f>
        <v>10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1:22" s="28" customFormat="1" ht="31.5" outlineLevel="5">
      <c r="A348" s="56" t="s">
        <v>303</v>
      </c>
      <c r="B348" s="19" t="s">
        <v>73</v>
      </c>
      <c r="C348" s="19" t="s">
        <v>310</v>
      </c>
      <c r="D348" s="19" t="s">
        <v>5</v>
      </c>
      <c r="E348" s="19"/>
      <c r="F348" s="20">
        <f>F349</f>
        <v>10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1:22" s="28" customFormat="1" ht="15.75" outlineLevel="5">
      <c r="A349" s="5" t="s">
        <v>156</v>
      </c>
      <c r="B349" s="6" t="s">
        <v>73</v>
      </c>
      <c r="C349" s="6" t="s">
        <v>310</v>
      </c>
      <c r="D349" s="6" t="s">
        <v>155</v>
      </c>
      <c r="E349" s="6"/>
      <c r="F349" s="7">
        <v>10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:22" s="28" customFormat="1" ht="48" customHeight="1" outlineLevel="5">
      <c r="A350" s="16" t="s">
        <v>83</v>
      </c>
      <c r="B350" s="17" t="s">
        <v>82</v>
      </c>
      <c r="C350" s="17" t="s">
        <v>6</v>
      </c>
      <c r="D350" s="17" t="s">
        <v>5</v>
      </c>
      <c r="E350" s="17"/>
      <c r="F350" s="18">
        <f aca="true" t="shared" si="48" ref="F350:F355">F351</f>
        <v>19518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:22" s="28" customFormat="1" ht="47.25" outlineLevel="5">
      <c r="A351" s="22" t="s">
        <v>85</v>
      </c>
      <c r="B351" s="9" t="s">
        <v>84</v>
      </c>
      <c r="C351" s="9" t="s">
        <v>6</v>
      </c>
      <c r="D351" s="9" t="s">
        <v>5</v>
      </c>
      <c r="E351" s="9"/>
      <c r="F351" s="10">
        <f t="shared" si="48"/>
        <v>19518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:22" s="28" customFormat="1" ht="31.5" outlineLevel="5">
      <c r="A352" s="68" t="s">
        <v>162</v>
      </c>
      <c r="B352" s="9" t="s">
        <v>84</v>
      </c>
      <c r="C352" s="9" t="s">
        <v>163</v>
      </c>
      <c r="D352" s="9" t="s">
        <v>5</v>
      </c>
      <c r="E352" s="9"/>
      <c r="F352" s="10">
        <f t="shared" si="48"/>
        <v>19518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:22" s="28" customFormat="1" ht="31.5" outlineLevel="5">
      <c r="A353" s="68" t="s">
        <v>167</v>
      </c>
      <c r="B353" s="12" t="s">
        <v>84</v>
      </c>
      <c r="C353" s="12" t="s">
        <v>164</v>
      </c>
      <c r="D353" s="12" t="s">
        <v>5</v>
      </c>
      <c r="E353" s="12"/>
      <c r="F353" s="13">
        <f t="shared" si="48"/>
        <v>19518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:22" s="28" customFormat="1" ht="47.25" outlineLevel="5">
      <c r="A354" s="5" t="s">
        <v>304</v>
      </c>
      <c r="B354" s="6" t="s">
        <v>84</v>
      </c>
      <c r="C354" s="6" t="s">
        <v>305</v>
      </c>
      <c r="D354" s="6" t="s">
        <v>5</v>
      </c>
      <c r="E354" s="6"/>
      <c r="F354" s="7">
        <f t="shared" si="48"/>
        <v>19518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:22" s="28" customFormat="1" ht="15.75" outlineLevel="5">
      <c r="A355" s="5" t="s">
        <v>159</v>
      </c>
      <c r="B355" s="6" t="s">
        <v>84</v>
      </c>
      <c r="C355" s="6" t="s">
        <v>311</v>
      </c>
      <c r="D355" s="6" t="s">
        <v>160</v>
      </c>
      <c r="E355" s="6"/>
      <c r="F355" s="7">
        <f t="shared" si="48"/>
        <v>19518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1:22" s="28" customFormat="1" ht="15.75" outlineLevel="5">
      <c r="A356" s="53" t="s">
        <v>157</v>
      </c>
      <c r="B356" s="54" t="s">
        <v>84</v>
      </c>
      <c r="C356" s="54" t="s">
        <v>311</v>
      </c>
      <c r="D356" s="54" t="s">
        <v>158</v>
      </c>
      <c r="E356" s="54"/>
      <c r="F356" s="55">
        <v>19518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1:22" ht="18.75">
      <c r="A357" s="93" t="s">
        <v>25</v>
      </c>
      <c r="B357" s="93"/>
      <c r="C357" s="93"/>
      <c r="D357" s="93"/>
      <c r="E357" s="93"/>
      <c r="F357" s="11">
        <f>F13+F140+F147+F169+F175+F268+F134+F294+F321+F331+F344+F350</f>
        <v>491131.62</v>
      </c>
      <c r="G357" s="11" t="e">
        <f>#REF!+G294+#REF!+G268+G175+G169+G147+G140+G13</f>
        <v>#REF!</v>
      </c>
      <c r="H357" s="11" t="e">
        <f>#REF!+H294+#REF!+H268+H175+H169+H147+H140+H13</f>
        <v>#REF!</v>
      </c>
      <c r="I357" s="11" t="e">
        <f>#REF!+I294+#REF!+I268+I175+I169+I147+I140+I13</f>
        <v>#REF!</v>
      </c>
      <c r="J357" s="11" t="e">
        <f>#REF!+J294+#REF!+J268+J175+J169+J147+J140+J13</f>
        <v>#REF!</v>
      </c>
      <c r="K357" s="11" t="e">
        <f>#REF!+K294+#REF!+K268+K175+K169+K147+K140+K13</f>
        <v>#REF!</v>
      </c>
      <c r="L357" s="11" t="e">
        <f>#REF!+L294+#REF!+L268+L175+L169+L147+L140+L13</f>
        <v>#REF!</v>
      </c>
      <c r="M357" s="11" t="e">
        <f>#REF!+M294+#REF!+M268+M175+M169+M147+M140+M13</f>
        <v>#REF!</v>
      </c>
      <c r="N357" s="11" t="e">
        <f>#REF!+N294+#REF!+N268+N175+N169+N147+N140+N13</f>
        <v>#REF!</v>
      </c>
      <c r="O357" s="11" t="e">
        <f>#REF!+O294+#REF!+O268+O175+O169+O147+O140+O13</f>
        <v>#REF!</v>
      </c>
      <c r="P357" s="11" t="e">
        <f>#REF!+P294+#REF!+P268+P175+P169+P147+P140+P13</f>
        <v>#REF!</v>
      </c>
      <c r="Q357" s="11" t="e">
        <f>#REF!+Q294+#REF!+Q268+Q175+Q169+Q147+Q140+Q13</f>
        <v>#REF!</v>
      </c>
      <c r="R357" s="11" t="e">
        <f>#REF!+R294+#REF!+R268+R175+R169+R147+R140+R13</f>
        <v>#REF!</v>
      </c>
      <c r="S357" s="11" t="e">
        <f>#REF!+S294+#REF!+S268+S175+S169+S147+S140+S13</f>
        <v>#REF!</v>
      </c>
      <c r="T357" s="11" t="e">
        <f>#REF!+T294+#REF!+T268+T175+T169+T147+T140+T13</f>
        <v>#REF!</v>
      </c>
      <c r="U357" s="11" t="e">
        <f>#REF!+U294+#REF!+U268+U175+U169+U147+U140+U13</f>
        <v>#REF!</v>
      </c>
      <c r="V357" s="11" t="e">
        <f>#REF!+V294+#REF!+V268+V175+V169+V147+V140+V13</f>
        <v>#REF!</v>
      </c>
    </row>
    <row r="358" spans="1:2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3"/>
      <c r="V359" s="3"/>
    </row>
  </sheetData>
  <mergeCells count="8">
    <mergeCell ref="A359:T359"/>
    <mergeCell ref="A357:E357"/>
    <mergeCell ref="A11:V11"/>
    <mergeCell ref="A10:V10"/>
    <mergeCell ref="B3:W3"/>
    <mergeCell ref="A9:V9"/>
    <mergeCell ref="C5:V5"/>
    <mergeCell ref="B4:W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2013-10-23T07:00:44Z</cp:lastPrinted>
  <dcterms:created xsi:type="dcterms:W3CDTF">2008-11-11T04:53:42Z</dcterms:created>
  <dcterms:modified xsi:type="dcterms:W3CDTF">2013-10-23T07:14:14Z</dcterms:modified>
  <cp:category/>
  <cp:version/>
  <cp:contentType/>
  <cp:contentStatus/>
</cp:coreProperties>
</file>